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scan\Birmingham\Administration\Manuscripts\Meta-analysis_ASPD_vbm\manuscript\Psychological_Bulletin\"/>
    </mc:Choice>
  </mc:AlternateContent>
  <bookViews>
    <workbookView xWindow="0" yWindow="0" windowWidth="28800" windowHeight="12300" activeTab="1"/>
  </bookViews>
  <sheets>
    <sheet name="Information" sheetId="5" r:id="rId1"/>
    <sheet name="Calculator" sheetId="1" r:id="rId2"/>
    <sheet name="Data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F5" i="1"/>
  <c r="H5" i="1" s="1"/>
  <c r="F4" i="1"/>
  <c r="H4" i="1" s="1"/>
  <c r="C225" i="2" l="1"/>
  <c r="C226" i="2" s="1"/>
  <c r="C227" i="2" s="1"/>
  <c r="C228" i="2" s="1"/>
  <c r="C229" i="2" s="1"/>
  <c r="D8" i="1" s="1"/>
  <c r="A210" i="2" l="1"/>
  <c r="C210" i="2"/>
  <c r="F210" i="2"/>
  <c r="I210" i="2"/>
  <c r="L210" i="2"/>
  <c r="O210" i="2"/>
  <c r="R210" i="2"/>
  <c r="U210" i="2"/>
  <c r="X210" i="2"/>
  <c r="AA210" i="2"/>
  <c r="A195" i="2"/>
  <c r="C195" i="2"/>
  <c r="F195" i="2"/>
  <c r="I195" i="2"/>
  <c r="L195" i="2"/>
  <c r="O195" i="2"/>
  <c r="R195" i="2"/>
  <c r="U195" i="2"/>
  <c r="X195" i="2"/>
  <c r="AA195" i="2"/>
  <c r="A180" i="2"/>
  <c r="C180" i="2"/>
  <c r="F180" i="2"/>
  <c r="I180" i="2"/>
  <c r="L180" i="2"/>
  <c r="O180" i="2"/>
  <c r="R180" i="2"/>
  <c r="U180" i="2"/>
  <c r="X180" i="2"/>
  <c r="AA180" i="2"/>
  <c r="A165" i="2"/>
  <c r="C165" i="2"/>
  <c r="F165" i="2"/>
  <c r="I165" i="2"/>
  <c r="L165" i="2"/>
  <c r="O165" i="2"/>
  <c r="R165" i="2"/>
  <c r="U165" i="2"/>
  <c r="X165" i="2"/>
  <c r="AA165" i="2"/>
  <c r="A150" i="2"/>
  <c r="C150" i="2"/>
  <c r="F150" i="2"/>
  <c r="I150" i="2"/>
  <c r="L150" i="2"/>
  <c r="O150" i="2"/>
  <c r="R150" i="2"/>
  <c r="U150" i="2"/>
  <c r="X150" i="2"/>
  <c r="AA150" i="2"/>
  <c r="A135" i="2"/>
  <c r="C135" i="2"/>
  <c r="F135" i="2"/>
  <c r="I135" i="2"/>
  <c r="L135" i="2"/>
  <c r="O135" i="2"/>
  <c r="R135" i="2"/>
  <c r="U135" i="2"/>
  <c r="X135" i="2"/>
  <c r="AA135" i="2"/>
  <c r="A120" i="2"/>
  <c r="C120" i="2"/>
  <c r="F120" i="2"/>
  <c r="I120" i="2"/>
  <c r="L120" i="2"/>
  <c r="O120" i="2"/>
  <c r="R120" i="2"/>
  <c r="U120" i="2"/>
  <c r="X120" i="2"/>
  <c r="AA120" i="2"/>
  <c r="A105" i="2"/>
  <c r="C105" i="2"/>
  <c r="F105" i="2"/>
  <c r="I105" i="2"/>
  <c r="L105" i="2"/>
  <c r="O105" i="2"/>
  <c r="R105" i="2"/>
  <c r="U105" i="2"/>
  <c r="X105" i="2"/>
  <c r="AA105" i="2"/>
  <c r="A90" i="2"/>
  <c r="C90" i="2"/>
  <c r="F90" i="2"/>
  <c r="I90" i="2"/>
  <c r="L90" i="2"/>
  <c r="O90" i="2"/>
  <c r="R90" i="2"/>
  <c r="U90" i="2"/>
  <c r="X90" i="2"/>
  <c r="AA90" i="2"/>
  <c r="A75" i="2"/>
  <c r="C75" i="2"/>
  <c r="F75" i="2"/>
  <c r="I75" i="2"/>
  <c r="L75" i="2"/>
  <c r="O75" i="2"/>
  <c r="R75" i="2"/>
  <c r="U75" i="2"/>
  <c r="X75" i="2"/>
  <c r="AA75" i="2"/>
  <c r="A60" i="2"/>
  <c r="C60" i="2"/>
  <c r="F60" i="2"/>
  <c r="I60" i="2"/>
  <c r="L60" i="2"/>
  <c r="O60" i="2"/>
  <c r="R60" i="2"/>
  <c r="U60" i="2"/>
  <c r="X60" i="2"/>
  <c r="AA60" i="2"/>
  <c r="A45" i="2"/>
  <c r="C45" i="2"/>
  <c r="F45" i="2"/>
  <c r="I45" i="2"/>
  <c r="L45" i="2"/>
  <c r="O45" i="2"/>
  <c r="R45" i="2"/>
  <c r="U45" i="2"/>
  <c r="X45" i="2"/>
  <c r="AA45" i="2"/>
  <c r="A30" i="2"/>
  <c r="C30" i="2"/>
  <c r="F30" i="2"/>
  <c r="I30" i="2"/>
  <c r="J30" i="2"/>
  <c r="L30" i="2"/>
  <c r="O30" i="2"/>
  <c r="R30" i="2"/>
  <c r="U30" i="2"/>
  <c r="X30" i="2"/>
  <c r="AA30" i="2"/>
  <c r="A16" i="2"/>
  <c r="C16" i="2"/>
  <c r="F16" i="2"/>
  <c r="I16" i="2"/>
  <c r="L16" i="2"/>
  <c r="O16" i="2"/>
  <c r="R16" i="2"/>
  <c r="U16" i="2"/>
  <c r="X16" i="2"/>
  <c r="AA16" i="2"/>
  <c r="M2" i="2"/>
  <c r="M150" i="2" s="1"/>
  <c r="J2" i="2"/>
  <c r="J180" i="2" s="1"/>
  <c r="G2" i="2"/>
  <c r="G210" i="2" s="1"/>
  <c r="D2" i="2"/>
  <c r="D120" i="2" s="1"/>
  <c r="B2" i="2"/>
  <c r="B165" i="2" s="1"/>
  <c r="B170" i="2" s="1"/>
  <c r="B171" i="2" s="1"/>
  <c r="B172" i="2" s="1"/>
  <c r="B173" i="2" s="1"/>
  <c r="B174" i="2" s="1"/>
  <c r="B175" i="2" s="1"/>
  <c r="AF152" i="2" s="1"/>
  <c r="E225" i="2" l="1"/>
  <c r="E226" i="2" s="1"/>
  <c r="E227" i="2" s="1"/>
  <c r="E228" i="2" s="1"/>
  <c r="E229" i="2" s="1"/>
  <c r="D9" i="1" s="1"/>
  <c r="G60" i="2"/>
  <c r="G135" i="2"/>
  <c r="M210" i="2"/>
  <c r="M75" i="2"/>
  <c r="J105" i="2"/>
  <c r="D165" i="2"/>
  <c r="M45" i="2"/>
  <c r="J150" i="2"/>
  <c r="J75" i="2"/>
  <c r="M120" i="2"/>
  <c r="G180" i="2"/>
  <c r="Y2" i="2"/>
  <c r="Y150" i="2" s="1"/>
  <c r="M195" i="2"/>
  <c r="AB2" i="2"/>
  <c r="G16" i="2"/>
  <c r="M90" i="2"/>
  <c r="M165" i="2"/>
  <c r="D45" i="2"/>
  <c r="J195" i="2"/>
  <c r="AB90" i="2"/>
  <c r="D16" i="2"/>
  <c r="G150" i="2"/>
  <c r="Y16" i="2"/>
  <c r="M16" i="2"/>
  <c r="J45" i="2"/>
  <c r="G75" i="2"/>
  <c r="AB105" i="2"/>
  <c r="D105" i="2"/>
  <c r="M135" i="2"/>
  <c r="J165" i="2"/>
  <c r="G195" i="2"/>
  <c r="AB210" i="2"/>
  <c r="D210" i="2"/>
  <c r="Y45" i="2"/>
  <c r="G105" i="2"/>
  <c r="P2" i="2"/>
  <c r="AB30" i="2"/>
  <c r="D30" i="2"/>
  <c r="Y60" i="2"/>
  <c r="M60" i="2"/>
  <c r="J90" i="2"/>
  <c r="G120" i="2"/>
  <c r="AB150" i="2"/>
  <c r="D150" i="2"/>
  <c r="Y180" i="2"/>
  <c r="M180" i="2"/>
  <c r="J210" i="2"/>
  <c r="Y75" i="2"/>
  <c r="D90" i="2"/>
  <c r="Y120" i="2"/>
  <c r="AB16" i="2"/>
  <c r="D60" i="2"/>
  <c r="S2" i="2"/>
  <c r="J16" i="2"/>
  <c r="G45" i="2"/>
  <c r="AB75" i="2"/>
  <c r="D75" i="2"/>
  <c r="Y105" i="2"/>
  <c r="M105" i="2"/>
  <c r="J135" i="2"/>
  <c r="G165" i="2"/>
  <c r="AB195" i="2"/>
  <c r="D195" i="2"/>
  <c r="Y195" i="2"/>
  <c r="D135" i="2"/>
  <c r="G30" i="2"/>
  <c r="Y90" i="2"/>
  <c r="J120" i="2"/>
  <c r="AB180" i="2"/>
  <c r="D180" i="2"/>
  <c r="Y210" i="2"/>
  <c r="V2" i="2"/>
  <c r="Y30" i="2"/>
  <c r="M30" i="2"/>
  <c r="J60" i="2"/>
  <c r="G90" i="2"/>
  <c r="B180" i="2"/>
  <c r="B185" i="2" s="1"/>
  <c r="B186" i="2" s="1"/>
  <c r="B187" i="2" s="1"/>
  <c r="B188" i="2" s="1"/>
  <c r="B189" i="2" s="1"/>
  <c r="B190" i="2" s="1"/>
  <c r="AF153" i="2" s="1"/>
  <c r="B60" i="2"/>
  <c r="B65" i="2" s="1"/>
  <c r="B66" i="2" s="1"/>
  <c r="B67" i="2" s="1"/>
  <c r="B68" i="2" s="1"/>
  <c r="B69" i="2" s="1"/>
  <c r="B70" i="2" s="1"/>
  <c r="AF6" i="2" s="1"/>
  <c r="B120" i="2"/>
  <c r="B125" i="2" s="1"/>
  <c r="B126" i="2" s="1"/>
  <c r="B127" i="2" s="1"/>
  <c r="B128" i="2" s="1"/>
  <c r="B129" i="2" s="1"/>
  <c r="B130" i="2" s="1"/>
  <c r="AF79" i="2" s="1"/>
  <c r="B16" i="2"/>
  <c r="B21" i="2" s="1"/>
  <c r="B22" i="2" s="1"/>
  <c r="B23" i="2" s="1"/>
  <c r="B24" i="2" s="1"/>
  <c r="B25" i="2" s="1"/>
  <c r="B26" i="2" s="1"/>
  <c r="AF3" i="2" s="1"/>
  <c r="B75" i="2"/>
  <c r="B80" i="2" s="1"/>
  <c r="B81" i="2" s="1"/>
  <c r="B82" i="2" s="1"/>
  <c r="B83" i="2" s="1"/>
  <c r="B84" i="2" s="1"/>
  <c r="B85" i="2" s="1"/>
  <c r="AF76" i="2" s="1"/>
  <c r="B135" i="2"/>
  <c r="B140" i="2" s="1"/>
  <c r="B141" i="2" s="1"/>
  <c r="B142" i="2" s="1"/>
  <c r="B143" i="2" s="1"/>
  <c r="B144" i="2" s="1"/>
  <c r="B145" i="2" s="1"/>
  <c r="AF80" i="2" s="1"/>
  <c r="B195" i="2"/>
  <c r="B200" i="2" s="1"/>
  <c r="B201" i="2" s="1"/>
  <c r="B202" i="2" s="1"/>
  <c r="B203" i="2" s="1"/>
  <c r="B204" i="2" s="1"/>
  <c r="B205" i="2" s="1"/>
  <c r="AF154" i="2" s="1"/>
  <c r="H2" i="2"/>
  <c r="B30" i="2"/>
  <c r="B35" i="2" s="1"/>
  <c r="B36" i="2" s="1"/>
  <c r="B37" i="2" s="1"/>
  <c r="B38" i="2" s="1"/>
  <c r="B39" i="2" s="1"/>
  <c r="B40" i="2" s="1"/>
  <c r="AF4" i="2" s="1"/>
  <c r="B90" i="2"/>
  <c r="B95" i="2" s="1"/>
  <c r="B96" i="2" s="1"/>
  <c r="B97" i="2" s="1"/>
  <c r="B98" i="2" s="1"/>
  <c r="B99" i="2" s="1"/>
  <c r="B100" i="2" s="1"/>
  <c r="AF77" i="2" s="1"/>
  <c r="B150" i="2"/>
  <c r="B155" i="2" s="1"/>
  <c r="B156" i="2" s="1"/>
  <c r="B157" i="2" s="1"/>
  <c r="B158" i="2" s="1"/>
  <c r="B159" i="2" s="1"/>
  <c r="B160" i="2" s="1"/>
  <c r="AF151" i="2" s="1"/>
  <c r="B210" i="2"/>
  <c r="B215" i="2" s="1"/>
  <c r="B216" i="2" s="1"/>
  <c r="B217" i="2" s="1"/>
  <c r="B218" i="2" s="1"/>
  <c r="B219" i="2" s="1"/>
  <c r="B220" i="2" s="1"/>
  <c r="AF155" i="2" s="1"/>
  <c r="N2" i="2"/>
  <c r="B7" i="2"/>
  <c r="B8" i="2" s="1"/>
  <c r="B9" i="2" s="1"/>
  <c r="B10" i="2" s="1"/>
  <c r="B11" i="2" s="1"/>
  <c r="B12" i="2" s="1"/>
  <c r="AF2" i="2" s="1"/>
  <c r="E2" i="2"/>
  <c r="K2" i="2"/>
  <c r="B45" i="2"/>
  <c r="B50" i="2" s="1"/>
  <c r="B51" i="2" s="1"/>
  <c r="B52" i="2" s="1"/>
  <c r="B53" i="2" s="1"/>
  <c r="B54" i="2" s="1"/>
  <c r="B55" i="2" s="1"/>
  <c r="AF5" i="2" s="1"/>
  <c r="B105" i="2"/>
  <c r="B110" i="2" s="1"/>
  <c r="B111" i="2" s="1"/>
  <c r="B112" i="2" s="1"/>
  <c r="B113" i="2" s="1"/>
  <c r="B114" i="2" s="1"/>
  <c r="B115" i="2" s="1"/>
  <c r="AF78" i="2" s="1"/>
  <c r="G225" i="2" l="1"/>
  <c r="G226" i="2" s="1"/>
  <c r="G227" i="2" s="1"/>
  <c r="G228" i="2" s="1"/>
  <c r="G229" i="2" s="1"/>
  <c r="D10" i="1" s="1"/>
  <c r="AB120" i="2"/>
  <c r="AB45" i="2"/>
  <c r="AB165" i="2"/>
  <c r="AB60" i="2"/>
  <c r="AB135" i="2"/>
  <c r="Y135" i="2"/>
  <c r="Y165" i="2"/>
  <c r="S210" i="2"/>
  <c r="S90" i="2"/>
  <c r="S150" i="2"/>
  <c r="S30" i="2"/>
  <c r="S135" i="2"/>
  <c r="S165" i="2"/>
  <c r="S45" i="2"/>
  <c r="S105" i="2"/>
  <c r="S180" i="2"/>
  <c r="S120" i="2"/>
  <c r="S60" i="2"/>
  <c r="S195" i="2"/>
  <c r="S75" i="2"/>
  <c r="S16" i="2"/>
  <c r="P120" i="2"/>
  <c r="P180" i="2"/>
  <c r="P60" i="2"/>
  <c r="P195" i="2"/>
  <c r="P75" i="2"/>
  <c r="P210" i="2"/>
  <c r="P150" i="2"/>
  <c r="P30" i="2"/>
  <c r="P135" i="2"/>
  <c r="P16" i="2"/>
  <c r="P165" i="2"/>
  <c r="P45" i="2"/>
  <c r="P105" i="2"/>
  <c r="P90" i="2"/>
  <c r="V180" i="2"/>
  <c r="V60" i="2"/>
  <c r="V120" i="2"/>
  <c r="V75" i="2"/>
  <c r="V105" i="2"/>
  <c r="V135" i="2"/>
  <c r="V16" i="2"/>
  <c r="V30" i="2"/>
  <c r="V210" i="2"/>
  <c r="V90" i="2"/>
  <c r="V195" i="2"/>
  <c r="V150" i="2"/>
  <c r="V165" i="2"/>
  <c r="V45" i="2"/>
  <c r="E210" i="2"/>
  <c r="E215" i="2" s="1"/>
  <c r="E216" i="2" s="1"/>
  <c r="E217" i="2" s="1"/>
  <c r="E218" i="2" s="1"/>
  <c r="E219" i="2" s="1"/>
  <c r="E220" i="2" s="1"/>
  <c r="AG155" i="2" s="1"/>
  <c r="E150" i="2"/>
  <c r="E155" i="2" s="1"/>
  <c r="E156" i="2" s="1"/>
  <c r="E157" i="2" s="1"/>
  <c r="E158" i="2" s="1"/>
  <c r="E159" i="2" s="1"/>
  <c r="E160" i="2" s="1"/>
  <c r="AG151" i="2" s="1"/>
  <c r="E90" i="2"/>
  <c r="E95" i="2" s="1"/>
  <c r="E96" i="2" s="1"/>
  <c r="E97" i="2" s="1"/>
  <c r="E98" i="2" s="1"/>
  <c r="E99" i="2" s="1"/>
  <c r="E100" i="2" s="1"/>
  <c r="AG77" i="2" s="1"/>
  <c r="E30" i="2"/>
  <c r="E35" i="2" s="1"/>
  <c r="E36" i="2" s="1"/>
  <c r="E37" i="2" s="1"/>
  <c r="E38" i="2" s="1"/>
  <c r="E39" i="2" s="1"/>
  <c r="E40" i="2" s="1"/>
  <c r="AG4" i="2" s="1"/>
  <c r="E7" i="2"/>
  <c r="E8" i="2" s="1"/>
  <c r="E9" i="2" s="1"/>
  <c r="E10" i="2" s="1"/>
  <c r="E11" i="2" s="1"/>
  <c r="E12" i="2" s="1"/>
  <c r="AG2" i="2" s="1"/>
  <c r="E195" i="2"/>
  <c r="E200" i="2" s="1"/>
  <c r="E201" i="2" s="1"/>
  <c r="E202" i="2" s="1"/>
  <c r="E203" i="2" s="1"/>
  <c r="E204" i="2" s="1"/>
  <c r="E205" i="2" s="1"/>
  <c r="AG154" i="2" s="1"/>
  <c r="E135" i="2"/>
  <c r="E140" i="2" s="1"/>
  <c r="E141" i="2" s="1"/>
  <c r="E142" i="2" s="1"/>
  <c r="E143" i="2" s="1"/>
  <c r="E144" i="2" s="1"/>
  <c r="E145" i="2" s="1"/>
  <c r="AG80" i="2" s="1"/>
  <c r="E75" i="2"/>
  <c r="E80" i="2" s="1"/>
  <c r="E81" i="2" s="1"/>
  <c r="E82" i="2" s="1"/>
  <c r="E83" i="2" s="1"/>
  <c r="E84" i="2" s="1"/>
  <c r="E85" i="2" s="1"/>
  <c r="AG76" i="2" s="1"/>
  <c r="E16" i="2"/>
  <c r="E21" i="2" s="1"/>
  <c r="E22" i="2" s="1"/>
  <c r="E23" i="2" s="1"/>
  <c r="E24" i="2" s="1"/>
  <c r="E25" i="2" s="1"/>
  <c r="E26" i="2" s="1"/>
  <c r="AG3" i="2" s="1"/>
  <c r="E180" i="2"/>
  <c r="E185" i="2" s="1"/>
  <c r="E186" i="2" s="1"/>
  <c r="E187" i="2" s="1"/>
  <c r="E188" i="2" s="1"/>
  <c r="E189" i="2" s="1"/>
  <c r="E190" i="2" s="1"/>
  <c r="AG153" i="2" s="1"/>
  <c r="E120" i="2"/>
  <c r="E125" i="2" s="1"/>
  <c r="E126" i="2" s="1"/>
  <c r="E127" i="2" s="1"/>
  <c r="E128" i="2" s="1"/>
  <c r="E129" i="2" s="1"/>
  <c r="E130" i="2" s="1"/>
  <c r="AG79" i="2" s="1"/>
  <c r="E60" i="2"/>
  <c r="E65" i="2" s="1"/>
  <c r="E66" i="2" s="1"/>
  <c r="E67" i="2" s="1"/>
  <c r="E68" i="2" s="1"/>
  <c r="E69" i="2" s="1"/>
  <c r="E70" i="2" s="1"/>
  <c r="AG6" i="2" s="1"/>
  <c r="E105" i="2"/>
  <c r="E110" i="2" s="1"/>
  <c r="E111" i="2" s="1"/>
  <c r="E112" i="2" s="1"/>
  <c r="E113" i="2" s="1"/>
  <c r="E114" i="2" s="1"/>
  <c r="E115" i="2" s="1"/>
  <c r="AG78" i="2" s="1"/>
  <c r="E165" i="2"/>
  <c r="E170" i="2" s="1"/>
  <c r="E171" i="2" s="1"/>
  <c r="E172" i="2" s="1"/>
  <c r="E173" i="2" s="1"/>
  <c r="E174" i="2" s="1"/>
  <c r="E175" i="2" s="1"/>
  <c r="AG152" i="2" s="1"/>
  <c r="E45" i="2"/>
  <c r="E50" i="2" s="1"/>
  <c r="E51" i="2" s="1"/>
  <c r="E52" i="2" s="1"/>
  <c r="E53" i="2" s="1"/>
  <c r="E54" i="2" s="1"/>
  <c r="E55" i="2" s="1"/>
  <c r="AG5" i="2" s="1"/>
  <c r="N165" i="2"/>
  <c r="N170" i="2" s="1"/>
  <c r="N171" i="2" s="1"/>
  <c r="N172" i="2" s="1"/>
  <c r="N173" i="2" s="1"/>
  <c r="N174" i="2" s="1"/>
  <c r="N175" i="2" s="1"/>
  <c r="AJ152" i="2" s="1"/>
  <c r="N105" i="2"/>
  <c r="N110" i="2" s="1"/>
  <c r="N111" i="2" s="1"/>
  <c r="N112" i="2" s="1"/>
  <c r="N113" i="2" s="1"/>
  <c r="N114" i="2" s="1"/>
  <c r="N115" i="2" s="1"/>
  <c r="AJ78" i="2" s="1"/>
  <c r="N45" i="2"/>
  <c r="N50" i="2" s="1"/>
  <c r="N51" i="2" s="1"/>
  <c r="N52" i="2" s="1"/>
  <c r="N53" i="2" s="1"/>
  <c r="N54" i="2" s="1"/>
  <c r="N55" i="2" s="1"/>
  <c r="AJ5" i="2" s="1"/>
  <c r="AC2" i="2"/>
  <c r="W2" i="2"/>
  <c r="Q2" i="2"/>
  <c r="Z2" i="2"/>
  <c r="N210" i="2"/>
  <c r="N215" i="2" s="1"/>
  <c r="N216" i="2" s="1"/>
  <c r="N217" i="2" s="1"/>
  <c r="N218" i="2" s="1"/>
  <c r="N219" i="2" s="1"/>
  <c r="N220" i="2" s="1"/>
  <c r="AJ155" i="2" s="1"/>
  <c r="N150" i="2"/>
  <c r="N155" i="2" s="1"/>
  <c r="N156" i="2" s="1"/>
  <c r="N157" i="2" s="1"/>
  <c r="N158" i="2" s="1"/>
  <c r="N159" i="2" s="1"/>
  <c r="N160" i="2" s="1"/>
  <c r="AJ151" i="2" s="1"/>
  <c r="N90" i="2"/>
  <c r="N95" i="2" s="1"/>
  <c r="N96" i="2" s="1"/>
  <c r="N97" i="2" s="1"/>
  <c r="N98" i="2" s="1"/>
  <c r="N99" i="2" s="1"/>
  <c r="N100" i="2" s="1"/>
  <c r="AJ77" i="2" s="1"/>
  <c r="N30" i="2"/>
  <c r="N35" i="2" s="1"/>
  <c r="N36" i="2" s="1"/>
  <c r="N37" i="2" s="1"/>
  <c r="N38" i="2" s="1"/>
  <c r="N39" i="2" s="1"/>
  <c r="N40" i="2" s="1"/>
  <c r="AJ4" i="2" s="1"/>
  <c r="N7" i="2"/>
  <c r="N8" i="2" s="1"/>
  <c r="N9" i="2" s="1"/>
  <c r="N10" i="2" s="1"/>
  <c r="N11" i="2" s="1"/>
  <c r="N12" i="2" s="1"/>
  <c r="AJ2" i="2" s="1"/>
  <c r="N195" i="2"/>
  <c r="N200" i="2" s="1"/>
  <c r="N201" i="2" s="1"/>
  <c r="N202" i="2" s="1"/>
  <c r="N203" i="2" s="1"/>
  <c r="N204" i="2" s="1"/>
  <c r="N205" i="2" s="1"/>
  <c r="AJ154" i="2" s="1"/>
  <c r="N135" i="2"/>
  <c r="N140" i="2" s="1"/>
  <c r="N141" i="2" s="1"/>
  <c r="N142" i="2" s="1"/>
  <c r="N143" i="2" s="1"/>
  <c r="N144" i="2" s="1"/>
  <c r="N145" i="2" s="1"/>
  <c r="AJ80" i="2" s="1"/>
  <c r="N75" i="2"/>
  <c r="N80" i="2" s="1"/>
  <c r="N81" i="2" s="1"/>
  <c r="N82" i="2" s="1"/>
  <c r="N83" i="2" s="1"/>
  <c r="N84" i="2" s="1"/>
  <c r="N85" i="2" s="1"/>
  <c r="AJ76" i="2" s="1"/>
  <c r="N16" i="2"/>
  <c r="N21" i="2" s="1"/>
  <c r="N22" i="2" s="1"/>
  <c r="N23" i="2" s="1"/>
  <c r="N24" i="2" s="1"/>
  <c r="N25" i="2" s="1"/>
  <c r="N26" i="2" s="1"/>
  <c r="AJ3" i="2" s="1"/>
  <c r="T2" i="2"/>
  <c r="N180" i="2"/>
  <c r="N185" i="2" s="1"/>
  <c r="N186" i="2" s="1"/>
  <c r="N187" i="2" s="1"/>
  <c r="N188" i="2" s="1"/>
  <c r="N189" i="2" s="1"/>
  <c r="N190" i="2" s="1"/>
  <c r="AJ153" i="2" s="1"/>
  <c r="N60" i="2"/>
  <c r="N65" i="2" s="1"/>
  <c r="N66" i="2" s="1"/>
  <c r="N67" i="2" s="1"/>
  <c r="N68" i="2" s="1"/>
  <c r="N69" i="2" s="1"/>
  <c r="N70" i="2" s="1"/>
  <c r="AJ6" i="2" s="1"/>
  <c r="N120" i="2"/>
  <c r="N125" i="2" s="1"/>
  <c r="N126" i="2" s="1"/>
  <c r="N127" i="2" s="1"/>
  <c r="N128" i="2" s="1"/>
  <c r="N129" i="2" s="1"/>
  <c r="N130" i="2" s="1"/>
  <c r="AJ79" i="2" s="1"/>
  <c r="K180" i="2"/>
  <c r="K185" i="2" s="1"/>
  <c r="K186" i="2" s="1"/>
  <c r="K187" i="2" s="1"/>
  <c r="K188" i="2" s="1"/>
  <c r="K189" i="2" s="1"/>
  <c r="K190" i="2" s="1"/>
  <c r="AI153" i="2" s="1"/>
  <c r="K120" i="2"/>
  <c r="K125" i="2" s="1"/>
  <c r="K126" i="2" s="1"/>
  <c r="K127" i="2" s="1"/>
  <c r="K128" i="2" s="1"/>
  <c r="K129" i="2" s="1"/>
  <c r="K130" i="2" s="1"/>
  <c r="AI79" i="2" s="1"/>
  <c r="K60" i="2"/>
  <c r="K65" i="2" s="1"/>
  <c r="K66" i="2" s="1"/>
  <c r="K67" i="2" s="1"/>
  <c r="K68" i="2" s="1"/>
  <c r="K69" i="2" s="1"/>
  <c r="K70" i="2" s="1"/>
  <c r="AI6" i="2" s="1"/>
  <c r="K165" i="2"/>
  <c r="K170" i="2" s="1"/>
  <c r="K171" i="2" s="1"/>
  <c r="K172" i="2" s="1"/>
  <c r="K173" i="2" s="1"/>
  <c r="K174" i="2" s="1"/>
  <c r="K175" i="2" s="1"/>
  <c r="AI152" i="2" s="1"/>
  <c r="K105" i="2"/>
  <c r="K110" i="2" s="1"/>
  <c r="K111" i="2" s="1"/>
  <c r="K112" i="2" s="1"/>
  <c r="K113" i="2" s="1"/>
  <c r="K114" i="2" s="1"/>
  <c r="K115" i="2" s="1"/>
  <c r="AI78" i="2" s="1"/>
  <c r="K45" i="2"/>
  <c r="K50" i="2" s="1"/>
  <c r="K51" i="2" s="1"/>
  <c r="K52" i="2" s="1"/>
  <c r="K53" i="2" s="1"/>
  <c r="K54" i="2" s="1"/>
  <c r="K55" i="2" s="1"/>
  <c r="AI5" i="2" s="1"/>
  <c r="K7" i="2"/>
  <c r="K8" i="2" s="1"/>
  <c r="K9" i="2" s="1"/>
  <c r="K10" i="2" s="1"/>
  <c r="K11" i="2" s="1"/>
  <c r="K12" i="2" s="1"/>
  <c r="AI2" i="2" s="1"/>
  <c r="K210" i="2"/>
  <c r="K215" i="2" s="1"/>
  <c r="K216" i="2" s="1"/>
  <c r="K217" i="2" s="1"/>
  <c r="K218" i="2" s="1"/>
  <c r="K219" i="2" s="1"/>
  <c r="K220" i="2" s="1"/>
  <c r="AI155" i="2" s="1"/>
  <c r="K150" i="2"/>
  <c r="K155" i="2" s="1"/>
  <c r="K156" i="2" s="1"/>
  <c r="K157" i="2" s="1"/>
  <c r="K158" i="2" s="1"/>
  <c r="K159" i="2" s="1"/>
  <c r="K160" i="2" s="1"/>
  <c r="AI151" i="2" s="1"/>
  <c r="K90" i="2"/>
  <c r="K95" i="2" s="1"/>
  <c r="K96" i="2" s="1"/>
  <c r="K97" i="2" s="1"/>
  <c r="K98" i="2" s="1"/>
  <c r="K99" i="2" s="1"/>
  <c r="K100" i="2" s="1"/>
  <c r="AI77" i="2" s="1"/>
  <c r="K30" i="2"/>
  <c r="K35" i="2" s="1"/>
  <c r="K36" i="2" s="1"/>
  <c r="K37" i="2" s="1"/>
  <c r="K38" i="2" s="1"/>
  <c r="K39" i="2" s="1"/>
  <c r="K40" i="2" s="1"/>
  <c r="AI4" i="2" s="1"/>
  <c r="K195" i="2"/>
  <c r="K200" i="2" s="1"/>
  <c r="K201" i="2" s="1"/>
  <c r="K202" i="2" s="1"/>
  <c r="K203" i="2" s="1"/>
  <c r="K204" i="2" s="1"/>
  <c r="K205" i="2" s="1"/>
  <c r="AI154" i="2" s="1"/>
  <c r="K75" i="2"/>
  <c r="K80" i="2" s="1"/>
  <c r="K81" i="2" s="1"/>
  <c r="K82" i="2" s="1"/>
  <c r="K83" i="2" s="1"/>
  <c r="K84" i="2" s="1"/>
  <c r="K85" i="2" s="1"/>
  <c r="AI76" i="2" s="1"/>
  <c r="K135" i="2"/>
  <c r="K140" i="2" s="1"/>
  <c r="K141" i="2" s="1"/>
  <c r="K142" i="2" s="1"/>
  <c r="K143" i="2" s="1"/>
  <c r="K144" i="2" s="1"/>
  <c r="K145" i="2" s="1"/>
  <c r="AI80" i="2" s="1"/>
  <c r="K16" i="2"/>
  <c r="K21" i="2" s="1"/>
  <c r="K22" i="2" s="1"/>
  <c r="K23" i="2" s="1"/>
  <c r="K24" i="2" s="1"/>
  <c r="K25" i="2" s="1"/>
  <c r="K26" i="2" s="1"/>
  <c r="AI3" i="2" s="1"/>
  <c r="H195" i="2"/>
  <c r="H200" i="2" s="1"/>
  <c r="H201" i="2" s="1"/>
  <c r="H202" i="2" s="1"/>
  <c r="H203" i="2" s="1"/>
  <c r="H204" i="2" s="1"/>
  <c r="H205" i="2" s="1"/>
  <c r="AH154" i="2" s="1"/>
  <c r="H135" i="2"/>
  <c r="H140" i="2" s="1"/>
  <c r="H141" i="2" s="1"/>
  <c r="H142" i="2" s="1"/>
  <c r="H143" i="2" s="1"/>
  <c r="H144" i="2" s="1"/>
  <c r="H145" i="2" s="1"/>
  <c r="AH80" i="2" s="1"/>
  <c r="H75" i="2"/>
  <c r="H80" i="2" s="1"/>
  <c r="H81" i="2" s="1"/>
  <c r="H82" i="2" s="1"/>
  <c r="H83" i="2" s="1"/>
  <c r="H84" i="2" s="1"/>
  <c r="H85" i="2" s="1"/>
  <c r="AH76" i="2" s="1"/>
  <c r="H16" i="2"/>
  <c r="H21" i="2" s="1"/>
  <c r="H22" i="2" s="1"/>
  <c r="H23" i="2" s="1"/>
  <c r="H24" i="2" s="1"/>
  <c r="H25" i="2" s="1"/>
  <c r="H26" i="2" s="1"/>
  <c r="AH3" i="2" s="1"/>
  <c r="H180" i="2"/>
  <c r="H185" i="2" s="1"/>
  <c r="H186" i="2" s="1"/>
  <c r="H187" i="2" s="1"/>
  <c r="H188" i="2" s="1"/>
  <c r="H189" i="2" s="1"/>
  <c r="H190" i="2" s="1"/>
  <c r="AH153" i="2" s="1"/>
  <c r="H120" i="2"/>
  <c r="H125" i="2" s="1"/>
  <c r="H126" i="2" s="1"/>
  <c r="H127" i="2" s="1"/>
  <c r="H128" i="2" s="1"/>
  <c r="H129" i="2" s="1"/>
  <c r="H130" i="2" s="1"/>
  <c r="AH79" i="2" s="1"/>
  <c r="H60" i="2"/>
  <c r="H65" i="2" s="1"/>
  <c r="H66" i="2" s="1"/>
  <c r="H67" i="2" s="1"/>
  <c r="H68" i="2" s="1"/>
  <c r="H69" i="2" s="1"/>
  <c r="H70" i="2" s="1"/>
  <c r="AH6" i="2" s="1"/>
  <c r="H165" i="2"/>
  <c r="H170" i="2" s="1"/>
  <c r="H171" i="2" s="1"/>
  <c r="H172" i="2" s="1"/>
  <c r="H173" i="2" s="1"/>
  <c r="H174" i="2" s="1"/>
  <c r="H175" i="2" s="1"/>
  <c r="AH152" i="2" s="1"/>
  <c r="H105" i="2"/>
  <c r="H110" i="2" s="1"/>
  <c r="H111" i="2" s="1"/>
  <c r="H112" i="2" s="1"/>
  <c r="H113" i="2" s="1"/>
  <c r="H114" i="2" s="1"/>
  <c r="H115" i="2" s="1"/>
  <c r="AH78" i="2" s="1"/>
  <c r="H45" i="2"/>
  <c r="H50" i="2" s="1"/>
  <c r="H51" i="2" s="1"/>
  <c r="H52" i="2" s="1"/>
  <c r="H53" i="2" s="1"/>
  <c r="H54" i="2" s="1"/>
  <c r="H55" i="2" s="1"/>
  <c r="AH5" i="2" s="1"/>
  <c r="H210" i="2"/>
  <c r="H215" i="2" s="1"/>
  <c r="H216" i="2" s="1"/>
  <c r="H217" i="2" s="1"/>
  <c r="H218" i="2" s="1"/>
  <c r="H219" i="2" s="1"/>
  <c r="H220" i="2" s="1"/>
  <c r="AH155" i="2" s="1"/>
  <c r="H90" i="2"/>
  <c r="H95" i="2" s="1"/>
  <c r="H96" i="2" s="1"/>
  <c r="H97" i="2" s="1"/>
  <c r="H98" i="2" s="1"/>
  <c r="H99" i="2" s="1"/>
  <c r="H100" i="2" s="1"/>
  <c r="AH77" i="2" s="1"/>
  <c r="H7" i="2"/>
  <c r="H8" i="2" s="1"/>
  <c r="H9" i="2" s="1"/>
  <c r="H10" i="2" s="1"/>
  <c r="H11" i="2" s="1"/>
  <c r="H12" i="2" s="1"/>
  <c r="AH2" i="2" s="1"/>
  <c r="H150" i="2"/>
  <c r="H155" i="2" s="1"/>
  <c r="H156" i="2" s="1"/>
  <c r="H157" i="2" s="1"/>
  <c r="H158" i="2" s="1"/>
  <c r="H159" i="2" s="1"/>
  <c r="H160" i="2" s="1"/>
  <c r="AH151" i="2" s="1"/>
  <c r="H30" i="2"/>
  <c r="H35" i="2" s="1"/>
  <c r="H36" i="2" s="1"/>
  <c r="H37" i="2" s="1"/>
  <c r="H38" i="2" s="1"/>
  <c r="H39" i="2" s="1"/>
  <c r="H40" i="2" s="1"/>
  <c r="AH4" i="2" s="1"/>
  <c r="W180" i="2" l="1"/>
  <c r="W185" i="2" s="1"/>
  <c r="W186" i="2" s="1"/>
  <c r="W187" i="2" s="1"/>
  <c r="W188" i="2" s="1"/>
  <c r="W189" i="2" s="1"/>
  <c r="W190" i="2" s="1"/>
  <c r="AM153" i="2" s="1"/>
  <c r="W120" i="2"/>
  <c r="W125" i="2" s="1"/>
  <c r="W126" i="2" s="1"/>
  <c r="W127" i="2" s="1"/>
  <c r="W128" i="2" s="1"/>
  <c r="W129" i="2" s="1"/>
  <c r="W130" i="2" s="1"/>
  <c r="AM79" i="2" s="1"/>
  <c r="W60" i="2"/>
  <c r="W65" i="2" s="1"/>
  <c r="W66" i="2" s="1"/>
  <c r="W67" i="2" s="1"/>
  <c r="W68" i="2" s="1"/>
  <c r="W69" i="2" s="1"/>
  <c r="W70" i="2" s="1"/>
  <c r="AM6" i="2" s="1"/>
  <c r="W7" i="2"/>
  <c r="W8" i="2" s="1"/>
  <c r="W9" i="2" s="1"/>
  <c r="W10" i="2" s="1"/>
  <c r="W11" i="2" s="1"/>
  <c r="W12" i="2" s="1"/>
  <c r="AM2" i="2" s="1"/>
  <c r="W165" i="2"/>
  <c r="W170" i="2" s="1"/>
  <c r="W171" i="2" s="1"/>
  <c r="W172" i="2" s="1"/>
  <c r="W173" i="2" s="1"/>
  <c r="W174" i="2" s="1"/>
  <c r="W175" i="2" s="1"/>
  <c r="AM152" i="2" s="1"/>
  <c r="W105" i="2"/>
  <c r="W110" i="2" s="1"/>
  <c r="W111" i="2" s="1"/>
  <c r="W112" i="2" s="1"/>
  <c r="W113" i="2" s="1"/>
  <c r="W114" i="2" s="1"/>
  <c r="W115" i="2" s="1"/>
  <c r="AM78" i="2" s="1"/>
  <c r="W45" i="2"/>
  <c r="W50" i="2" s="1"/>
  <c r="W51" i="2" s="1"/>
  <c r="W52" i="2" s="1"/>
  <c r="W53" i="2" s="1"/>
  <c r="W54" i="2" s="1"/>
  <c r="W55" i="2" s="1"/>
  <c r="AM5" i="2" s="1"/>
  <c r="W210" i="2"/>
  <c r="W215" i="2" s="1"/>
  <c r="W216" i="2" s="1"/>
  <c r="W217" i="2" s="1"/>
  <c r="W218" i="2" s="1"/>
  <c r="W219" i="2" s="1"/>
  <c r="W220" i="2" s="1"/>
  <c r="AM155" i="2" s="1"/>
  <c r="W150" i="2"/>
  <c r="W155" i="2" s="1"/>
  <c r="W156" i="2" s="1"/>
  <c r="W157" i="2" s="1"/>
  <c r="W158" i="2" s="1"/>
  <c r="W159" i="2" s="1"/>
  <c r="W160" i="2" s="1"/>
  <c r="AM151" i="2" s="1"/>
  <c r="W90" i="2"/>
  <c r="W95" i="2" s="1"/>
  <c r="W96" i="2" s="1"/>
  <c r="W97" i="2" s="1"/>
  <c r="W98" i="2" s="1"/>
  <c r="W99" i="2" s="1"/>
  <c r="W100" i="2" s="1"/>
  <c r="AM77" i="2" s="1"/>
  <c r="W30" i="2"/>
  <c r="W35" i="2" s="1"/>
  <c r="W36" i="2" s="1"/>
  <c r="W37" i="2" s="1"/>
  <c r="W38" i="2" s="1"/>
  <c r="W39" i="2" s="1"/>
  <c r="W40" i="2" s="1"/>
  <c r="AM4" i="2" s="1"/>
  <c r="W195" i="2"/>
  <c r="W200" i="2" s="1"/>
  <c r="W201" i="2" s="1"/>
  <c r="W202" i="2" s="1"/>
  <c r="W203" i="2" s="1"/>
  <c r="W204" i="2" s="1"/>
  <c r="W205" i="2" s="1"/>
  <c r="AM154" i="2" s="1"/>
  <c r="W75" i="2"/>
  <c r="W80" i="2" s="1"/>
  <c r="W81" i="2" s="1"/>
  <c r="W82" i="2" s="1"/>
  <c r="W83" i="2" s="1"/>
  <c r="W84" i="2" s="1"/>
  <c r="W85" i="2" s="1"/>
  <c r="AM76" i="2" s="1"/>
  <c r="W135" i="2"/>
  <c r="W140" i="2" s="1"/>
  <c r="W141" i="2" s="1"/>
  <c r="W142" i="2" s="1"/>
  <c r="W143" i="2" s="1"/>
  <c r="W144" i="2" s="1"/>
  <c r="W145" i="2" s="1"/>
  <c r="AM80" i="2" s="1"/>
  <c r="W16" i="2"/>
  <c r="W21" i="2" s="1"/>
  <c r="W22" i="2" s="1"/>
  <c r="W23" i="2" s="1"/>
  <c r="W24" i="2" s="1"/>
  <c r="W25" i="2" s="1"/>
  <c r="W26" i="2" s="1"/>
  <c r="AM3" i="2" s="1"/>
  <c r="AC210" i="2"/>
  <c r="AC215" i="2" s="1"/>
  <c r="AC216" i="2" s="1"/>
  <c r="AC217" i="2" s="1"/>
  <c r="AC218" i="2" s="1"/>
  <c r="AC219" i="2" s="1"/>
  <c r="AC220" i="2" s="1"/>
  <c r="AO155" i="2" s="1"/>
  <c r="AC150" i="2"/>
  <c r="AC155" i="2" s="1"/>
  <c r="AC156" i="2" s="1"/>
  <c r="AC157" i="2" s="1"/>
  <c r="AC158" i="2" s="1"/>
  <c r="AC159" i="2" s="1"/>
  <c r="AC160" i="2" s="1"/>
  <c r="AO151" i="2" s="1"/>
  <c r="AC90" i="2"/>
  <c r="AC95" i="2" s="1"/>
  <c r="AC96" i="2" s="1"/>
  <c r="AC97" i="2" s="1"/>
  <c r="AC98" i="2" s="1"/>
  <c r="AC99" i="2" s="1"/>
  <c r="AC100" i="2" s="1"/>
  <c r="AO77" i="2" s="1"/>
  <c r="AC30" i="2"/>
  <c r="AC35" i="2" s="1"/>
  <c r="AC36" i="2" s="1"/>
  <c r="AC37" i="2" s="1"/>
  <c r="AC38" i="2" s="1"/>
  <c r="AC39" i="2" s="1"/>
  <c r="AC40" i="2" s="1"/>
  <c r="AO4" i="2" s="1"/>
  <c r="AC195" i="2"/>
  <c r="AC200" i="2" s="1"/>
  <c r="AC201" i="2" s="1"/>
  <c r="AC202" i="2" s="1"/>
  <c r="AC203" i="2" s="1"/>
  <c r="AC204" i="2" s="1"/>
  <c r="AC205" i="2" s="1"/>
  <c r="AO154" i="2" s="1"/>
  <c r="AC135" i="2"/>
  <c r="AC140" i="2" s="1"/>
  <c r="AC141" i="2" s="1"/>
  <c r="AC142" i="2" s="1"/>
  <c r="AC143" i="2" s="1"/>
  <c r="AC144" i="2" s="1"/>
  <c r="AC145" i="2" s="1"/>
  <c r="AO80" i="2" s="1"/>
  <c r="AC75" i="2"/>
  <c r="AC80" i="2" s="1"/>
  <c r="AC81" i="2" s="1"/>
  <c r="AC82" i="2" s="1"/>
  <c r="AC83" i="2" s="1"/>
  <c r="AC84" i="2" s="1"/>
  <c r="AC85" i="2" s="1"/>
  <c r="AO76" i="2" s="1"/>
  <c r="AC16" i="2"/>
  <c r="AC21" i="2" s="1"/>
  <c r="AC22" i="2" s="1"/>
  <c r="AC23" i="2" s="1"/>
  <c r="AC24" i="2" s="1"/>
  <c r="AC25" i="2" s="1"/>
  <c r="AC26" i="2" s="1"/>
  <c r="AO3" i="2" s="1"/>
  <c r="AC180" i="2"/>
  <c r="AC185" i="2" s="1"/>
  <c r="AC186" i="2" s="1"/>
  <c r="AC187" i="2" s="1"/>
  <c r="AC188" i="2" s="1"/>
  <c r="AC189" i="2" s="1"/>
  <c r="AC190" i="2" s="1"/>
  <c r="AO153" i="2" s="1"/>
  <c r="AC120" i="2"/>
  <c r="AC125" i="2" s="1"/>
  <c r="AC126" i="2" s="1"/>
  <c r="AC127" i="2" s="1"/>
  <c r="AC128" i="2" s="1"/>
  <c r="AC129" i="2" s="1"/>
  <c r="AC130" i="2" s="1"/>
  <c r="AO79" i="2" s="1"/>
  <c r="AC60" i="2"/>
  <c r="AC65" i="2" s="1"/>
  <c r="AC66" i="2" s="1"/>
  <c r="AC67" i="2" s="1"/>
  <c r="AC68" i="2" s="1"/>
  <c r="AC69" i="2" s="1"/>
  <c r="AC70" i="2" s="1"/>
  <c r="AO6" i="2" s="1"/>
  <c r="AC7" i="2"/>
  <c r="AC8" i="2" s="1"/>
  <c r="AC9" i="2" s="1"/>
  <c r="AC10" i="2" s="1"/>
  <c r="AC11" i="2" s="1"/>
  <c r="AC12" i="2" s="1"/>
  <c r="AO2" i="2" s="1"/>
  <c r="AC165" i="2"/>
  <c r="AC170" i="2" s="1"/>
  <c r="AC171" i="2" s="1"/>
  <c r="AC172" i="2" s="1"/>
  <c r="AC173" i="2" s="1"/>
  <c r="AC174" i="2" s="1"/>
  <c r="AC175" i="2" s="1"/>
  <c r="AO152" i="2" s="1"/>
  <c r="AC45" i="2"/>
  <c r="AC50" i="2" s="1"/>
  <c r="AC51" i="2" s="1"/>
  <c r="AC52" i="2" s="1"/>
  <c r="AC53" i="2" s="1"/>
  <c r="AC54" i="2" s="1"/>
  <c r="AC55" i="2" s="1"/>
  <c r="AO5" i="2" s="1"/>
  <c r="AC105" i="2"/>
  <c r="AC110" i="2" s="1"/>
  <c r="AC111" i="2" s="1"/>
  <c r="AC112" i="2" s="1"/>
  <c r="AC113" i="2" s="1"/>
  <c r="AC114" i="2" s="1"/>
  <c r="AC115" i="2" s="1"/>
  <c r="AO78" i="2" s="1"/>
  <c r="Z165" i="2"/>
  <c r="Z170" i="2" s="1"/>
  <c r="Z171" i="2" s="1"/>
  <c r="Z172" i="2" s="1"/>
  <c r="Z173" i="2" s="1"/>
  <c r="Z174" i="2" s="1"/>
  <c r="Z175" i="2" s="1"/>
  <c r="AN152" i="2" s="1"/>
  <c r="Z105" i="2"/>
  <c r="Z110" i="2" s="1"/>
  <c r="Z111" i="2" s="1"/>
  <c r="Z112" i="2" s="1"/>
  <c r="Z113" i="2" s="1"/>
  <c r="Z114" i="2" s="1"/>
  <c r="Z115" i="2" s="1"/>
  <c r="AN78" i="2" s="1"/>
  <c r="Z45" i="2"/>
  <c r="Z50" i="2" s="1"/>
  <c r="Z51" i="2" s="1"/>
  <c r="Z52" i="2" s="1"/>
  <c r="Z53" i="2" s="1"/>
  <c r="Z54" i="2" s="1"/>
  <c r="Z55" i="2" s="1"/>
  <c r="AN5" i="2" s="1"/>
  <c r="Z210" i="2"/>
  <c r="Z215" i="2" s="1"/>
  <c r="Z216" i="2" s="1"/>
  <c r="Z217" i="2" s="1"/>
  <c r="Z218" i="2" s="1"/>
  <c r="Z219" i="2" s="1"/>
  <c r="Z220" i="2" s="1"/>
  <c r="AN155" i="2" s="1"/>
  <c r="Z150" i="2"/>
  <c r="Z155" i="2" s="1"/>
  <c r="Z156" i="2" s="1"/>
  <c r="Z157" i="2" s="1"/>
  <c r="Z158" i="2" s="1"/>
  <c r="Z159" i="2" s="1"/>
  <c r="Z160" i="2" s="1"/>
  <c r="AN151" i="2" s="1"/>
  <c r="Z90" i="2"/>
  <c r="Z95" i="2" s="1"/>
  <c r="Z96" i="2" s="1"/>
  <c r="Z97" i="2" s="1"/>
  <c r="Z98" i="2" s="1"/>
  <c r="Z99" i="2" s="1"/>
  <c r="Z100" i="2" s="1"/>
  <c r="AN77" i="2" s="1"/>
  <c r="Z30" i="2"/>
  <c r="Z35" i="2" s="1"/>
  <c r="Z36" i="2" s="1"/>
  <c r="Z37" i="2" s="1"/>
  <c r="Z38" i="2" s="1"/>
  <c r="Z39" i="2" s="1"/>
  <c r="Z40" i="2" s="1"/>
  <c r="AN4" i="2" s="1"/>
  <c r="Z195" i="2"/>
  <c r="Z200" i="2" s="1"/>
  <c r="Z201" i="2" s="1"/>
  <c r="Z202" i="2" s="1"/>
  <c r="Z203" i="2" s="1"/>
  <c r="Z204" i="2" s="1"/>
  <c r="Z205" i="2" s="1"/>
  <c r="AN154" i="2" s="1"/>
  <c r="Z135" i="2"/>
  <c r="Z140" i="2" s="1"/>
  <c r="Z141" i="2" s="1"/>
  <c r="Z142" i="2" s="1"/>
  <c r="Z143" i="2" s="1"/>
  <c r="Z144" i="2" s="1"/>
  <c r="Z145" i="2" s="1"/>
  <c r="AN80" i="2" s="1"/>
  <c r="Z75" i="2"/>
  <c r="Z80" i="2" s="1"/>
  <c r="Z81" i="2" s="1"/>
  <c r="Z82" i="2" s="1"/>
  <c r="Z83" i="2" s="1"/>
  <c r="Z84" i="2" s="1"/>
  <c r="Z85" i="2" s="1"/>
  <c r="AN76" i="2" s="1"/>
  <c r="Z16" i="2"/>
  <c r="Z21" i="2" s="1"/>
  <c r="Z22" i="2" s="1"/>
  <c r="Z23" i="2" s="1"/>
  <c r="Z24" i="2" s="1"/>
  <c r="Z25" i="2" s="1"/>
  <c r="Z26" i="2" s="1"/>
  <c r="AN3" i="2" s="1"/>
  <c r="Z7" i="2"/>
  <c r="Z8" i="2" s="1"/>
  <c r="Z9" i="2" s="1"/>
  <c r="Z10" i="2" s="1"/>
  <c r="Z11" i="2" s="1"/>
  <c r="Z12" i="2" s="1"/>
  <c r="AN2" i="2" s="1"/>
  <c r="Z180" i="2"/>
  <c r="Z185" i="2" s="1"/>
  <c r="Z186" i="2" s="1"/>
  <c r="Z187" i="2" s="1"/>
  <c r="Z188" i="2" s="1"/>
  <c r="Z189" i="2" s="1"/>
  <c r="Z190" i="2" s="1"/>
  <c r="AN153" i="2" s="1"/>
  <c r="Z60" i="2"/>
  <c r="Z65" i="2" s="1"/>
  <c r="Z66" i="2" s="1"/>
  <c r="Z67" i="2" s="1"/>
  <c r="Z68" i="2" s="1"/>
  <c r="Z69" i="2" s="1"/>
  <c r="Z70" i="2" s="1"/>
  <c r="AN6" i="2" s="1"/>
  <c r="Z120" i="2"/>
  <c r="Z125" i="2" s="1"/>
  <c r="Z126" i="2" s="1"/>
  <c r="Z127" i="2" s="1"/>
  <c r="Z128" i="2" s="1"/>
  <c r="Z129" i="2" s="1"/>
  <c r="Z130" i="2" s="1"/>
  <c r="AN79" i="2" s="1"/>
  <c r="T195" i="2"/>
  <c r="T200" i="2" s="1"/>
  <c r="T201" i="2" s="1"/>
  <c r="T202" i="2" s="1"/>
  <c r="T203" i="2" s="1"/>
  <c r="T204" i="2" s="1"/>
  <c r="T205" i="2" s="1"/>
  <c r="AL154" i="2" s="1"/>
  <c r="T135" i="2"/>
  <c r="T140" i="2" s="1"/>
  <c r="T141" i="2" s="1"/>
  <c r="T142" i="2" s="1"/>
  <c r="T143" i="2" s="1"/>
  <c r="T144" i="2" s="1"/>
  <c r="T145" i="2" s="1"/>
  <c r="AL80" i="2" s="1"/>
  <c r="T75" i="2"/>
  <c r="T80" i="2" s="1"/>
  <c r="T81" i="2" s="1"/>
  <c r="T82" i="2" s="1"/>
  <c r="T83" i="2" s="1"/>
  <c r="T84" i="2" s="1"/>
  <c r="T85" i="2" s="1"/>
  <c r="AL76" i="2" s="1"/>
  <c r="T16" i="2"/>
  <c r="T21" i="2" s="1"/>
  <c r="T22" i="2" s="1"/>
  <c r="T23" i="2" s="1"/>
  <c r="T24" i="2" s="1"/>
  <c r="T25" i="2" s="1"/>
  <c r="T26" i="2" s="1"/>
  <c r="AL3" i="2" s="1"/>
  <c r="T180" i="2"/>
  <c r="T185" i="2" s="1"/>
  <c r="T186" i="2" s="1"/>
  <c r="T187" i="2" s="1"/>
  <c r="T188" i="2" s="1"/>
  <c r="T189" i="2" s="1"/>
  <c r="T190" i="2" s="1"/>
  <c r="AL153" i="2" s="1"/>
  <c r="T120" i="2"/>
  <c r="T125" i="2" s="1"/>
  <c r="T126" i="2" s="1"/>
  <c r="T127" i="2" s="1"/>
  <c r="T128" i="2" s="1"/>
  <c r="T129" i="2" s="1"/>
  <c r="T130" i="2" s="1"/>
  <c r="AL79" i="2" s="1"/>
  <c r="T60" i="2"/>
  <c r="T65" i="2" s="1"/>
  <c r="T66" i="2" s="1"/>
  <c r="T67" i="2" s="1"/>
  <c r="T68" i="2" s="1"/>
  <c r="T69" i="2" s="1"/>
  <c r="T70" i="2" s="1"/>
  <c r="AL6" i="2" s="1"/>
  <c r="T7" i="2"/>
  <c r="T8" i="2" s="1"/>
  <c r="T9" i="2" s="1"/>
  <c r="T10" i="2" s="1"/>
  <c r="T11" i="2" s="1"/>
  <c r="T12" i="2" s="1"/>
  <c r="AL2" i="2" s="1"/>
  <c r="T165" i="2"/>
  <c r="T170" i="2" s="1"/>
  <c r="T171" i="2" s="1"/>
  <c r="T172" i="2" s="1"/>
  <c r="T173" i="2" s="1"/>
  <c r="T174" i="2" s="1"/>
  <c r="T175" i="2" s="1"/>
  <c r="AL152" i="2" s="1"/>
  <c r="T105" i="2"/>
  <c r="T110" i="2" s="1"/>
  <c r="T111" i="2" s="1"/>
  <c r="T112" i="2" s="1"/>
  <c r="T113" i="2" s="1"/>
  <c r="T114" i="2" s="1"/>
  <c r="T115" i="2" s="1"/>
  <c r="AL78" i="2" s="1"/>
  <c r="T45" i="2"/>
  <c r="T50" i="2" s="1"/>
  <c r="T51" i="2" s="1"/>
  <c r="T52" i="2" s="1"/>
  <c r="T53" i="2" s="1"/>
  <c r="T54" i="2" s="1"/>
  <c r="T55" i="2" s="1"/>
  <c r="AL5" i="2" s="1"/>
  <c r="T150" i="2"/>
  <c r="T155" i="2" s="1"/>
  <c r="T156" i="2" s="1"/>
  <c r="T157" i="2" s="1"/>
  <c r="T158" i="2" s="1"/>
  <c r="T159" i="2" s="1"/>
  <c r="T160" i="2" s="1"/>
  <c r="AL151" i="2" s="1"/>
  <c r="T30" i="2"/>
  <c r="T35" i="2" s="1"/>
  <c r="T36" i="2" s="1"/>
  <c r="T37" i="2" s="1"/>
  <c r="T38" i="2" s="1"/>
  <c r="T39" i="2" s="1"/>
  <c r="T40" i="2" s="1"/>
  <c r="AL4" i="2" s="1"/>
  <c r="T210" i="2"/>
  <c r="T215" i="2" s="1"/>
  <c r="T216" i="2" s="1"/>
  <c r="T217" i="2" s="1"/>
  <c r="T218" i="2" s="1"/>
  <c r="T219" i="2" s="1"/>
  <c r="T220" i="2" s="1"/>
  <c r="AL155" i="2" s="1"/>
  <c r="T90" i="2"/>
  <c r="T95" i="2" s="1"/>
  <c r="T96" i="2" s="1"/>
  <c r="T97" i="2" s="1"/>
  <c r="T98" i="2" s="1"/>
  <c r="T99" i="2" s="1"/>
  <c r="T100" i="2" s="1"/>
  <c r="AL77" i="2" s="1"/>
  <c r="Q210" i="2"/>
  <c r="Q215" i="2" s="1"/>
  <c r="Q216" i="2" s="1"/>
  <c r="Q217" i="2" s="1"/>
  <c r="Q218" i="2" s="1"/>
  <c r="Q219" i="2" s="1"/>
  <c r="Q220" i="2" s="1"/>
  <c r="AK155" i="2" s="1"/>
  <c r="Q150" i="2"/>
  <c r="Q155" i="2" s="1"/>
  <c r="Q156" i="2" s="1"/>
  <c r="Q157" i="2" s="1"/>
  <c r="Q158" i="2" s="1"/>
  <c r="Q159" i="2" s="1"/>
  <c r="Q160" i="2" s="1"/>
  <c r="AK151" i="2" s="1"/>
  <c r="Q90" i="2"/>
  <c r="Q95" i="2" s="1"/>
  <c r="Q96" i="2" s="1"/>
  <c r="Q97" i="2" s="1"/>
  <c r="Q98" i="2" s="1"/>
  <c r="Q99" i="2" s="1"/>
  <c r="Q100" i="2" s="1"/>
  <c r="AK77" i="2" s="1"/>
  <c r="Q30" i="2"/>
  <c r="Q35" i="2" s="1"/>
  <c r="Q36" i="2" s="1"/>
  <c r="Q37" i="2" s="1"/>
  <c r="Q38" i="2" s="1"/>
  <c r="Q39" i="2" s="1"/>
  <c r="Q40" i="2" s="1"/>
  <c r="AK4" i="2" s="1"/>
  <c r="Q195" i="2"/>
  <c r="Q200" i="2" s="1"/>
  <c r="Q201" i="2" s="1"/>
  <c r="Q202" i="2" s="1"/>
  <c r="Q203" i="2" s="1"/>
  <c r="Q204" i="2" s="1"/>
  <c r="Q205" i="2" s="1"/>
  <c r="AK154" i="2" s="1"/>
  <c r="Q135" i="2"/>
  <c r="Q140" i="2" s="1"/>
  <c r="Q141" i="2" s="1"/>
  <c r="Q142" i="2" s="1"/>
  <c r="Q143" i="2" s="1"/>
  <c r="Q144" i="2" s="1"/>
  <c r="Q145" i="2" s="1"/>
  <c r="AK80" i="2" s="1"/>
  <c r="Q75" i="2"/>
  <c r="Q80" i="2" s="1"/>
  <c r="Q81" i="2" s="1"/>
  <c r="Q82" i="2" s="1"/>
  <c r="Q83" i="2" s="1"/>
  <c r="Q84" i="2" s="1"/>
  <c r="Q85" i="2" s="1"/>
  <c r="AK76" i="2" s="1"/>
  <c r="Q16" i="2"/>
  <c r="Q21" i="2" s="1"/>
  <c r="Q22" i="2" s="1"/>
  <c r="Q23" i="2" s="1"/>
  <c r="Q24" i="2" s="1"/>
  <c r="Q25" i="2" s="1"/>
  <c r="Q26" i="2" s="1"/>
  <c r="AK3" i="2" s="1"/>
  <c r="Q7" i="2"/>
  <c r="Q8" i="2" s="1"/>
  <c r="Q9" i="2" s="1"/>
  <c r="Q10" i="2" s="1"/>
  <c r="Q11" i="2" s="1"/>
  <c r="Q12" i="2" s="1"/>
  <c r="AK2" i="2" s="1"/>
  <c r="Q180" i="2"/>
  <c r="Q185" i="2" s="1"/>
  <c r="Q186" i="2" s="1"/>
  <c r="Q187" i="2" s="1"/>
  <c r="Q188" i="2" s="1"/>
  <c r="Q189" i="2" s="1"/>
  <c r="Q190" i="2" s="1"/>
  <c r="AK153" i="2" s="1"/>
  <c r="Q120" i="2"/>
  <c r="Q125" i="2" s="1"/>
  <c r="Q126" i="2" s="1"/>
  <c r="Q127" i="2" s="1"/>
  <c r="Q128" i="2" s="1"/>
  <c r="Q129" i="2" s="1"/>
  <c r="Q130" i="2" s="1"/>
  <c r="AK79" i="2" s="1"/>
  <c r="Q60" i="2"/>
  <c r="Q65" i="2" s="1"/>
  <c r="Q66" i="2" s="1"/>
  <c r="Q67" i="2" s="1"/>
  <c r="Q68" i="2" s="1"/>
  <c r="Q69" i="2" s="1"/>
  <c r="Q70" i="2" s="1"/>
  <c r="AK6" i="2" s="1"/>
  <c r="Q165" i="2"/>
  <c r="Q170" i="2" s="1"/>
  <c r="Q171" i="2" s="1"/>
  <c r="Q172" i="2" s="1"/>
  <c r="Q173" i="2" s="1"/>
  <c r="Q174" i="2" s="1"/>
  <c r="Q175" i="2" s="1"/>
  <c r="AK152" i="2" s="1"/>
  <c r="Q45" i="2"/>
  <c r="Q50" i="2" s="1"/>
  <c r="Q51" i="2" s="1"/>
  <c r="Q52" i="2" s="1"/>
  <c r="Q53" i="2" s="1"/>
  <c r="Q54" i="2" s="1"/>
  <c r="Q55" i="2" s="1"/>
  <c r="AK5" i="2" s="1"/>
  <c r="Q105" i="2"/>
  <c r="Q110" i="2" s="1"/>
  <c r="Q111" i="2" s="1"/>
  <c r="Q112" i="2" s="1"/>
  <c r="Q113" i="2" s="1"/>
  <c r="Q114" i="2" s="1"/>
  <c r="Q115" i="2" s="1"/>
  <c r="AK78" i="2" s="1"/>
</calcChain>
</file>

<file path=xl/sharedStrings.xml><?xml version="1.0" encoding="utf-8"?>
<sst xmlns="http://schemas.openxmlformats.org/spreadsheetml/2006/main" count="1376" uniqueCount="28">
  <si>
    <t>es</t>
  </si>
  <si>
    <t>as</t>
  </si>
  <si>
    <t>mk</t>
  </si>
  <si>
    <t>hg</t>
  </si>
  <si>
    <t>eq1</t>
  </si>
  <si>
    <t>eq2</t>
  </si>
  <si>
    <t>eq3</t>
  </si>
  <si>
    <t>eq4</t>
  </si>
  <si>
    <t>eq5</t>
  </si>
  <si>
    <t>Power</t>
  </si>
  <si>
    <t>Heterogeniety (".33" small; "1" medium; "3" for large)</t>
  </si>
  <si>
    <t>small het</t>
  </si>
  <si>
    <t>medium het</t>
  </si>
  <si>
    <t>Power Calculaton For Meta Analysis</t>
  </si>
  <si>
    <t>Enter summary of effect size --&gt;</t>
  </si>
  <si>
    <t>Enter Avergae number per group --&gt;</t>
  </si>
  <si>
    <t>Enter number of effect sizes --&gt;</t>
  </si>
  <si>
    <t xml:space="preserve">                                    Number of effect sizes</t>
  </si>
  <si>
    <r>
      <t xml:space="preserve">1-β err prob </t>
    </r>
    <r>
      <rPr>
        <sz val="15"/>
        <color rgb="FF222222"/>
        <rFont val="Arial"/>
        <family val="2"/>
      </rPr>
      <t>(low heterogeneity)</t>
    </r>
  </si>
  <si>
    <r>
      <t xml:space="preserve">1-β err prob </t>
    </r>
    <r>
      <rPr>
        <sz val="15"/>
        <color rgb="FF222222"/>
        <rFont val="Arial"/>
        <family val="2"/>
      </rPr>
      <t>(moderate heterogeneity)</t>
    </r>
  </si>
  <si>
    <r>
      <t xml:space="preserve">1-β err prob </t>
    </r>
    <r>
      <rPr>
        <sz val="15"/>
        <color rgb="FF222222"/>
        <rFont val="Arial"/>
        <family val="2"/>
      </rPr>
      <t>(high heterogeneity)</t>
    </r>
  </si>
  <si>
    <t>The majority of studies in the biobehavioral sciences are statistically underpowered, which reduces the chance that a statistically significant finding reflects a true effect.</t>
  </si>
  <si>
    <t>Caclulation of statistical power in meta analysis</t>
  </si>
  <si>
    <t>Jeffrey et al. (2010). How Many Studies Do You Need? A Primer on Statistical Power for Meta-Analysis.</t>
  </si>
  <si>
    <t xml:space="preserve">Thanks to formulas available from this paper: </t>
  </si>
  <si>
    <t>you can use this excel tool to calculate power for a random-effects meta-analysis. Just enter your anticipated summary effect size, average number of participants per group, total number of effect sizes on the following site.</t>
  </si>
  <si>
    <t>"How to calculate statistical power for your meta-analysis"</t>
  </si>
  <si>
    <t>For more Information about this topic please visit this website: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</si>
</sst>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222222"/>
      <name val="Arial"/>
      <family val="2"/>
    </font>
    <font>
      <sz val="15"/>
      <color rgb="FF222222"/>
      <name val="Arial"/>
      <family val="2"/>
    </font>
    <font>
      <u/>
      <sz val="12"/>
      <color theme="10"/>
      <name val="Calibri"/>
      <family val="2"/>
      <scheme val="minor"/>
    </font>
    <font>
      <b/>
      <i/>
      <u/>
      <sz val="15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5" fillId="2" borderId="0" xfId="0" applyFont="1" applyFill="1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0" fillId="2" borderId="1" xfId="0" applyFill="1" applyBorder="1"/>
    <xf numFmtId="0" fontId="5" fillId="2" borderId="2" xfId="0" applyFont="1" applyFill="1" applyBorder="1"/>
    <xf numFmtId="0" fontId="0" fillId="2" borderId="2" xfId="0" applyFill="1" applyBorder="1"/>
    <xf numFmtId="0" fontId="4" fillId="2" borderId="3" xfId="0" applyFont="1" applyFill="1" applyBorder="1"/>
    <xf numFmtId="0" fontId="0" fillId="2" borderId="4" xfId="0" applyFill="1" applyBorder="1"/>
    <xf numFmtId="0" fontId="0" fillId="2" borderId="0" xfId="0" applyFill="1" applyBorder="1"/>
    <xf numFmtId="0" fontId="4" fillId="2" borderId="5" xfId="0" applyFont="1" applyFill="1" applyBorder="1"/>
    <xf numFmtId="0" fontId="6" fillId="2" borderId="0" xfId="0" applyFont="1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7" xfId="0" applyFont="1" applyFill="1" applyBorder="1"/>
    <xf numFmtId="0" fontId="3" fillId="2" borderId="8" xfId="0" applyFont="1" applyFill="1" applyBorder="1"/>
    <xf numFmtId="0" fontId="8" fillId="2" borderId="0" xfId="0" applyFont="1" applyFill="1" applyBorder="1" applyAlignment="1">
      <alignment horizontal="left"/>
    </xf>
    <xf numFmtId="0" fontId="6" fillId="2" borderId="0" xfId="0" applyFont="1" applyFill="1" applyAlignment="1">
      <alignment wrapText="1"/>
    </xf>
    <xf numFmtId="0" fontId="11" fillId="2" borderId="0" xfId="2" applyFont="1" applyFill="1" applyAlignment="1" applyProtection="1">
      <alignment vertical="center"/>
    </xf>
    <xf numFmtId="0" fontId="6" fillId="2" borderId="0" xfId="0" applyFont="1" applyFill="1" applyAlignment="1" applyProtection="1">
      <alignment wrapText="1"/>
    </xf>
    <xf numFmtId="0" fontId="0" fillId="2" borderId="0" xfId="0" applyFill="1" applyProtection="1"/>
    <xf numFmtId="0" fontId="7" fillId="2" borderId="0" xfId="0" applyFont="1" applyFill="1" applyProtection="1"/>
    <xf numFmtId="0" fontId="1" fillId="2" borderId="0" xfId="0" applyFont="1" applyFill="1" applyProtection="1"/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</cellXfs>
  <cellStyles count="3">
    <cellStyle name="Hyperlink" xfId="2" builtinId="8"/>
    <cellStyle name="Normal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Power analysis (low heterogeneity)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Data!$AE$2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Data!$AF$1:$AO$1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Data!$AF$2:$AO$2</c:f>
              <c:numCache>
                <c:formatCode>General</c:formatCode>
                <c:ptCount val="10"/>
                <c:pt idx="0">
                  <c:v>0.55299819437391029</c:v>
                </c:pt>
                <c:pt idx="1">
                  <c:v>0.84141450507571136</c:v>
                </c:pt>
                <c:pt idx="2">
                  <c:v>0.9521032409644461</c:v>
                </c:pt>
                <c:pt idx="3">
                  <c:v>0.98700897355510064</c:v>
                </c:pt>
                <c:pt idx="4">
                  <c:v>0.9967420865218074</c:v>
                </c:pt>
                <c:pt idx="5">
                  <c:v>0.99923087714294512</c:v>
                </c:pt>
                <c:pt idx="6">
                  <c:v>0.99982701060713919</c:v>
                </c:pt>
                <c:pt idx="7">
                  <c:v>0.99996261550992616</c:v>
                </c:pt>
                <c:pt idx="8">
                  <c:v>0.99999218863070161</c:v>
                </c:pt>
                <c:pt idx="9">
                  <c:v>0.99999841438379156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E7-A144-9879-E604AD07CB86}"/>
            </c:ext>
          </c:extLst>
        </c:ser>
        <c:ser>
          <c:idx val="1"/>
          <c:order val="1"/>
          <c:tx>
            <c:strRef>
              <c:f>Data!$AE$3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Data!$AF$1:$AO$1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Data!$AF$3:$AO$3</c:f>
              <c:numCache>
                <c:formatCode>General</c:formatCode>
                <c:ptCount val="10"/>
                <c:pt idx="0">
                  <c:v>0.84141450507571136</c:v>
                </c:pt>
                <c:pt idx="1">
                  <c:v>0.98700897355510064</c:v>
                </c:pt>
                <c:pt idx="2">
                  <c:v>0.99923087714294512</c:v>
                </c:pt>
                <c:pt idx="3">
                  <c:v>0.99996261550992616</c:v>
                </c:pt>
                <c:pt idx="4">
                  <c:v>0.99999841438379156</c:v>
                </c:pt>
                <c:pt idx="5">
                  <c:v>0.99999993924044794</c:v>
                </c:pt>
                <c:pt idx="6">
                  <c:v>0.99999999784958071</c:v>
                </c:pt>
                <c:pt idx="7">
                  <c:v>0.99999999992863942</c:v>
                </c:pt>
                <c:pt idx="8">
                  <c:v>0.99999999999775557</c:v>
                </c:pt>
                <c:pt idx="9">
                  <c:v>0.9999999999999325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E7-A144-9879-E604AD07CB86}"/>
            </c:ext>
          </c:extLst>
        </c:ser>
        <c:ser>
          <c:idx val="2"/>
          <c:order val="2"/>
          <c:tx>
            <c:strRef>
              <c:f>Data!$AE$4</c:f>
              <c:strCache>
                <c:ptCount val="1"/>
                <c:pt idx="0">
                  <c:v>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Data!$AF$1:$AO$1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Data!$AF$4:$AO$4</c:f>
              <c:numCache>
                <c:formatCode>General</c:formatCode>
                <c:ptCount val="10"/>
                <c:pt idx="0">
                  <c:v>0.9521032409644461</c:v>
                </c:pt>
                <c:pt idx="1">
                  <c:v>0.99923087714294512</c:v>
                </c:pt>
                <c:pt idx="2">
                  <c:v>0.99999218863070161</c:v>
                </c:pt>
                <c:pt idx="3">
                  <c:v>0.99999993924044794</c:v>
                </c:pt>
                <c:pt idx="4">
                  <c:v>0.99999999960539709</c:v>
                </c:pt>
                <c:pt idx="5">
                  <c:v>0.99999999999775557</c:v>
                </c:pt>
                <c:pt idx="6">
                  <c:v>0.99999999999998845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E7-A144-9879-E604AD07CB86}"/>
            </c:ext>
          </c:extLst>
        </c:ser>
        <c:ser>
          <c:idx val="3"/>
          <c:order val="3"/>
          <c:tx>
            <c:strRef>
              <c:f>Data!$AE$5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Data!$AF$1:$AO$1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Data!$AF$5:$AO$5</c:f>
              <c:numCache>
                <c:formatCode>General</c:formatCode>
                <c:ptCount val="10"/>
                <c:pt idx="0">
                  <c:v>0.98700897355510064</c:v>
                </c:pt>
                <c:pt idx="1">
                  <c:v>0.99996261550992616</c:v>
                </c:pt>
                <c:pt idx="2">
                  <c:v>0.99999993924044794</c:v>
                </c:pt>
                <c:pt idx="3">
                  <c:v>0.99999999992863942</c:v>
                </c:pt>
                <c:pt idx="4">
                  <c:v>0.9999999999999325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E7-A144-9879-E604AD07CB86}"/>
            </c:ext>
          </c:extLst>
        </c:ser>
        <c:ser>
          <c:idx val="4"/>
          <c:order val="4"/>
          <c:tx>
            <c:strRef>
              <c:f>Data!$AE$6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Data!$AF$1:$AO$1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Data!$AF$6:$AO$6</c:f>
              <c:numCache>
                <c:formatCode>General</c:formatCode>
                <c:ptCount val="10"/>
                <c:pt idx="0">
                  <c:v>0.9967420865218074</c:v>
                </c:pt>
                <c:pt idx="1">
                  <c:v>0.99999841438379156</c:v>
                </c:pt>
                <c:pt idx="2">
                  <c:v>0.99999999960539709</c:v>
                </c:pt>
                <c:pt idx="3">
                  <c:v>0.9999999999999325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E7-A144-9879-E604AD07C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682735"/>
        <c:axId val="2135530399"/>
      </c:scatterChart>
      <c:valAx>
        <c:axId val="2135682735"/>
        <c:scaling>
          <c:orientation val="minMax"/>
          <c:max val="10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Average number per group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530399"/>
        <c:crosses val="autoZero"/>
        <c:crossBetween val="midCat"/>
        <c:majorUnit val="10"/>
      </c:valAx>
      <c:valAx>
        <c:axId val="213553039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Summary effect size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682735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Power analysis (medium heterogeneity)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Data!$AE$76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Data!$AF$75:$AO$75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Data!$AF$76:$AO$76</c:f>
              <c:numCache>
                <c:formatCode>General</c:formatCode>
                <c:ptCount val="10"/>
                <c:pt idx="0">
                  <c:v>0.40012851462986576</c:v>
                </c:pt>
                <c:pt idx="1">
                  <c:v>0.67510073119198932</c:v>
                </c:pt>
                <c:pt idx="2">
                  <c:v>0.84051716551991751</c:v>
                </c:pt>
                <c:pt idx="3">
                  <c:v>0.92702283426885734</c:v>
                </c:pt>
                <c:pt idx="4">
                  <c:v>0.96833984688634633</c:v>
                </c:pt>
                <c:pt idx="5">
                  <c:v>0.98683276466516689</c:v>
                </c:pt>
                <c:pt idx="6">
                  <c:v>0.99470978629283546</c:v>
                </c:pt>
                <c:pt idx="7">
                  <c:v>0.9979351717077537</c:v>
                </c:pt>
                <c:pt idx="8">
                  <c:v>0.99921374031564292</c:v>
                </c:pt>
                <c:pt idx="9">
                  <c:v>0.99970694524359971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58-A140-877C-BA7E31A48FD1}"/>
            </c:ext>
          </c:extLst>
        </c:ser>
        <c:ser>
          <c:idx val="1"/>
          <c:order val="1"/>
          <c:tx>
            <c:strRef>
              <c:f>Data!$AE$77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Data!$AF$75:$AO$75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Data!$AF$77:$AO$77</c:f>
              <c:numCache>
                <c:formatCode>General</c:formatCode>
                <c:ptCount val="10"/>
                <c:pt idx="0">
                  <c:v>0.67510073119198932</c:v>
                </c:pt>
                <c:pt idx="1">
                  <c:v>0.92702283426885734</c:v>
                </c:pt>
                <c:pt idx="2">
                  <c:v>0.98683276466516689</c:v>
                </c:pt>
                <c:pt idx="3">
                  <c:v>0.9979351717077537</c:v>
                </c:pt>
                <c:pt idx="4">
                  <c:v>0.99970694524359971</c:v>
                </c:pt>
                <c:pt idx="5">
                  <c:v>0.99996143891182121</c:v>
                </c:pt>
                <c:pt idx="6">
                  <c:v>0.99999522136710473</c:v>
                </c:pt>
                <c:pt idx="7">
                  <c:v>0.99999943616824527</c:v>
                </c:pt>
                <c:pt idx="8">
                  <c:v>0.99999993615342486</c:v>
                </c:pt>
                <c:pt idx="9">
                  <c:v>0.99999999301970044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58-A140-877C-BA7E31A48FD1}"/>
            </c:ext>
          </c:extLst>
        </c:ser>
        <c:ser>
          <c:idx val="2"/>
          <c:order val="2"/>
          <c:tx>
            <c:strRef>
              <c:f>Data!$AE$78</c:f>
              <c:strCache>
                <c:ptCount val="1"/>
                <c:pt idx="0">
                  <c:v>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Data!$AF$75:$AO$75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Data!$AF$78:$AO$78</c:f>
              <c:numCache>
                <c:formatCode>General</c:formatCode>
                <c:ptCount val="10"/>
                <c:pt idx="0">
                  <c:v>0.84051716551991751</c:v>
                </c:pt>
                <c:pt idx="1">
                  <c:v>0.98683276466516689</c:v>
                </c:pt>
                <c:pt idx="2">
                  <c:v>0.99921374031564292</c:v>
                </c:pt>
                <c:pt idx="3">
                  <c:v>0.99996143891182121</c:v>
                </c:pt>
                <c:pt idx="4">
                  <c:v>0.99999834936645371</c:v>
                </c:pt>
                <c:pt idx="5">
                  <c:v>0.99999993615342486</c:v>
                </c:pt>
                <c:pt idx="6">
                  <c:v>0.99999999771874604</c:v>
                </c:pt>
                <c:pt idx="7">
                  <c:v>0.99999999992356692</c:v>
                </c:pt>
                <c:pt idx="8">
                  <c:v>0.99999999999757261</c:v>
                </c:pt>
                <c:pt idx="9">
                  <c:v>0.99999999999992628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C58-A140-877C-BA7E31A48FD1}"/>
            </c:ext>
          </c:extLst>
        </c:ser>
        <c:ser>
          <c:idx val="3"/>
          <c:order val="3"/>
          <c:tx>
            <c:strRef>
              <c:f>Data!$AE$79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Data!$AF$75:$AO$75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Data!$AF$79:$AO$79</c:f>
              <c:numCache>
                <c:formatCode>General</c:formatCode>
                <c:ptCount val="10"/>
                <c:pt idx="0">
                  <c:v>0.92702283426885734</c:v>
                </c:pt>
                <c:pt idx="1">
                  <c:v>0.9979351717077537</c:v>
                </c:pt>
                <c:pt idx="2">
                  <c:v>0.99996143891182121</c:v>
                </c:pt>
                <c:pt idx="3">
                  <c:v>0.99999943616824527</c:v>
                </c:pt>
                <c:pt idx="4">
                  <c:v>0.99999999301970044</c:v>
                </c:pt>
                <c:pt idx="5">
                  <c:v>0.99999999992356692</c:v>
                </c:pt>
                <c:pt idx="6">
                  <c:v>0.99999999999923928</c:v>
                </c:pt>
                <c:pt idx="7">
                  <c:v>0.99999999999999301</c:v>
                </c:pt>
                <c:pt idx="8">
                  <c:v>0.99999999999999989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58-A140-877C-BA7E31A48FD1}"/>
            </c:ext>
          </c:extLst>
        </c:ser>
        <c:ser>
          <c:idx val="4"/>
          <c:order val="4"/>
          <c:tx>
            <c:strRef>
              <c:f>Data!$AE$80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Data!$AF$75:$AO$75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Data!$AF$80:$AO$80</c:f>
              <c:numCache>
                <c:formatCode>General</c:formatCode>
                <c:ptCount val="10"/>
                <c:pt idx="0">
                  <c:v>0.96833984688634633</c:v>
                </c:pt>
                <c:pt idx="1">
                  <c:v>0.99970694524359971</c:v>
                </c:pt>
                <c:pt idx="2">
                  <c:v>0.99999834936645371</c:v>
                </c:pt>
                <c:pt idx="3">
                  <c:v>0.99999999301970044</c:v>
                </c:pt>
                <c:pt idx="4">
                  <c:v>0.99999999997566158</c:v>
                </c:pt>
                <c:pt idx="5">
                  <c:v>0.99999999999992628</c:v>
                </c:pt>
                <c:pt idx="6">
                  <c:v>0.99999999999999978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58-A140-877C-BA7E31A4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21616"/>
        <c:axId val="2135931599"/>
      </c:scatterChart>
      <c:valAx>
        <c:axId val="22521616"/>
        <c:scaling>
          <c:orientation val="minMax"/>
          <c:max val="10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Average number per group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931599"/>
        <c:crosses val="autoZero"/>
        <c:crossBetween val="midCat"/>
        <c:majorUnit val="10"/>
      </c:valAx>
      <c:valAx>
        <c:axId val="213593159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b="1"/>
                  <a:t>Summary effect size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2161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Power analysis (high heterogeneity)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Data!$AE$151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Data!$AF$150:$AO$150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Data!$AF$151:$AO$151</c:f>
              <c:numCache>
                <c:formatCode>General</c:formatCode>
                <c:ptCount val="10"/>
                <c:pt idx="0">
                  <c:v>0.22573127920937819</c:v>
                </c:pt>
                <c:pt idx="1">
                  <c:v>0.40012851462986576</c:v>
                </c:pt>
                <c:pt idx="2">
                  <c:v>0.55196273979991084</c:v>
                </c:pt>
                <c:pt idx="3">
                  <c:v>0.67510073119198932</c:v>
                </c:pt>
                <c:pt idx="4">
                  <c:v>0.7700407627766892</c:v>
                </c:pt>
                <c:pt idx="5">
                  <c:v>0.84051716551991751</c:v>
                </c:pt>
                <c:pt idx="6">
                  <c:v>0.89130116753179967</c:v>
                </c:pt>
                <c:pt idx="7">
                  <c:v>0.92702283426885734</c:v>
                </c:pt>
                <c:pt idx="8">
                  <c:v>0.95164961527696468</c:v>
                </c:pt>
                <c:pt idx="9">
                  <c:v>0.96833984688634633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40-F143-AB14-09E91C0C6534}"/>
            </c:ext>
          </c:extLst>
        </c:ser>
        <c:ser>
          <c:idx val="1"/>
          <c:order val="1"/>
          <c:tx>
            <c:strRef>
              <c:f>Data!$AE$152</c:f>
              <c:strCache>
                <c:ptCount val="1"/>
                <c:pt idx="0">
                  <c:v>10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Data!$AF$150:$AO$150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Data!$AF$152:$AO$152</c:f>
              <c:numCache>
                <c:formatCode>General</c:formatCode>
                <c:ptCount val="10"/>
                <c:pt idx="0">
                  <c:v>0.40012851462986576</c:v>
                </c:pt>
                <c:pt idx="1">
                  <c:v>0.67510073119198932</c:v>
                </c:pt>
                <c:pt idx="2">
                  <c:v>0.84051716551991751</c:v>
                </c:pt>
                <c:pt idx="3">
                  <c:v>0.92702283426885734</c:v>
                </c:pt>
                <c:pt idx="4">
                  <c:v>0.96833984688634633</c:v>
                </c:pt>
                <c:pt idx="5">
                  <c:v>0.98683276466516689</c:v>
                </c:pt>
                <c:pt idx="6">
                  <c:v>0.99470978629283546</c:v>
                </c:pt>
                <c:pt idx="7">
                  <c:v>0.9979351717077537</c:v>
                </c:pt>
                <c:pt idx="8">
                  <c:v>0.99921374031564292</c:v>
                </c:pt>
                <c:pt idx="9">
                  <c:v>0.99970694524359971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40-F143-AB14-09E91C0C6534}"/>
            </c:ext>
          </c:extLst>
        </c:ser>
        <c:ser>
          <c:idx val="2"/>
          <c:order val="2"/>
          <c:tx>
            <c:strRef>
              <c:f>Data!$AE$153</c:f>
              <c:strCache>
                <c:ptCount val="1"/>
                <c:pt idx="0">
                  <c:v>15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Data!$AF$150:$AO$150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Data!$AF$153:$AO$153</c:f>
              <c:numCache>
                <c:formatCode>General</c:formatCode>
                <c:ptCount val="10"/>
                <c:pt idx="0">
                  <c:v>0.55196273979991073</c:v>
                </c:pt>
                <c:pt idx="1">
                  <c:v>0.84051716551991751</c:v>
                </c:pt>
                <c:pt idx="2">
                  <c:v>0.95164961527696468</c:v>
                </c:pt>
                <c:pt idx="3">
                  <c:v>0.98683276466516689</c:v>
                </c:pt>
                <c:pt idx="4">
                  <c:v>0.99668393329054727</c:v>
                </c:pt>
                <c:pt idx="5">
                  <c:v>0.99921374031564292</c:v>
                </c:pt>
                <c:pt idx="6">
                  <c:v>0.99982236958557602</c:v>
                </c:pt>
                <c:pt idx="7">
                  <c:v>0.99996143891182121</c:v>
                </c:pt>
                <c:pt idx="8">
                  <c:v>0.99999190584793274</c:v>
                </c:pt>
                <c:pt idx="9">
                  <c:v>0.99999834936645371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40-F143-AB14-09E91C0C6534}"/>
            </c:ext>
          </c:extLst>
        </c:ser>
        <c:ser>
          <c:idx val="3"/>
          <c:order val="3"/>
          <c:tx>
            <c:strRef>
              <c:f>Data!$AE$154</c:f>
              <c:strCache>
                <c:ptCount val="1"/>
                <c:pt idx="0">
                  <c:v>20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Data!$AF$150:$AO$150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Data!$AF$154:$AO$154</c:f>
              <c:numCache>
                <c:formatCode>General</c:formatCode>
                <c:ptCount val="10"/>
                <c:pt idx="0">
                  <c:v>0.67510073119198932</c:v>
                </c:pt>
                <c:pt idx="1">
                  <c:v>0.92702283426885734</c:v>
                </c:pt>
                <c:pt idx="2">
                  <c:v>0.98683276466516689</c:v>
                </c:pt>
                <c:pt idx="3">
                  <c:v>0.9979351717077537</c:v>
                </c:pt>
                <c:pt idx="4">
                  <c:v>0.99970694524359971</c:v>
                </c:pt>
                <c:pt idx="5">
                  <c:v>0.99996143891182121</c:v>
                </c:pt>
                <c:pt idx="6">
                  <c:v>0.99999522136710473</c:v>
                </c:pt>
                <c:pt idx="7">
                  <c:v>0.99999943616824527</c:v>
                </c:pt>
                <c:pt idx="8">
                  <c:v>0.99999993615342486</c:v>
                </c:pt>
                <c:pt idx="9">
                  <c:v>0.99999999301970044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D40-F143-AB14-09E91C0C6534}"/>
            </c:ext>
          </c:extLst>
        </c:ser>
        <c:ser>
          <c:idx val="4"/>
          <c:order val="4"/>
          <c:tx>
            <c:strRef>
              <c:f>Data!$AE$155</c:f>
              <c:strCache>
                <c:ptCount val="1"/>
                <c:pt idx="0">
                  <c:v>25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Data!$AF$150:$AO$150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Data!$AF$155:$AO$155</c:f>
              <c:numCache>
                <c:formatCode>General</c:formatCode>
                <c:ptCount val="10"/>
                <c:pt idx="0">
                  <c:v>0.7700407627766892</c:v>
                </c:pt>
                <c:pt idx="1">
                  <c:v>0.96833984688634633</c:v>
                </c:pt>
                <c:pt idx="2">
                  <c:v>0.99668393329054727</c:v>
                </c:pt>
                <c:pt idx="3">
                  <c:v>0.99970694524359971</c:v>
                </c:pt>
                <c:pt idx="4">
                  <c:v>0.99997700322568339</c:v>
                </c:pt>
                <c:pt idx="5">
                  <c:v>0.99999834936645371</c:v>
                </c:pt>
                <c:pt idx="6">
                  <c:v>0.99999988955127339</c:v>
                </c:pt>
                <c:pt idx="7">
                  <c:v>0.99999999301970044</c:v>
                </c:pt>
                <c:pt idx="8">
                  <c:v>0.99999999957937802</c:v>
                </c:pt>
                <c:pt idx="9">
                  <c:v>0.99999999997566158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D40-F143-AB14-09E91C0C6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4544"/>
        <c:axId val="19543296"/>
      </c:scatterChart>
      <c:valAx>
        <c:axId val="72424544"/>
        <c:scaling>
          <c:orientation val="minMax"/>
          <c:max val="10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Average number per group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43296"/>
        <c:crosses val="autoZero"/>
        <c:crossBetween val="midCat"/>
        <c:majorUnit val="10"/>
      </c:valAx>
      <c:valAx>
        <c:axId val="19543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Summary effect size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2454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818763</xdr:colOff>
      <xdr:row>11</xdr:row>
      <xdr:rowOff>1</xdr:rowOff>
    </xdr:from>
    <xdr:to>
      <xdr:col>5</xdr:col>
      <xdr:colOff>0</xdr:colOff>
      <xdr:row>26</xdr:row>
      <xdr:rowOff>48029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AA22BD6-2F87-6141-B504-C57A9E9C6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820881</xdr:colOff>
      <xdr:row>26</xdr:row>
      <xdr:rowOff>50416</xdr:rowOff>
    </xdr:from>
    <xdr:to>
      <xdr:col>5</xdr:col>
      <xdr:colOff>0</xdr:colOff>
      <xdr:row>40</xdr:row>
      <xdr:rowOff>85615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A50FFA5-16C1-4842-BED6-45AE457BE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820881</xdr:colOff>
      <xdr:row>40</xdr:row>
      <xdr:rowOff>88001</xdr:rowOff>
    </xdr:from>
    <xdr:to>
      <xdr:col>5</xdr:col>
      <xdr:colOff>0</xdr:colOff>
      <xdr:row>54</xdr:row>
      <xdr:rowOff>125254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65A756C-A3E1-9D43-9CE8-493ED3E09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872323</xdr:colOff>
      <xdr:row>54</xdr:row>
      <xdr:rowOff>179596</xdr:rowOff>
    </xdr:from>
    <xdr:to>
      <xdr:col>2</xdr:col>
      <xdr:colOff>3475823</xdr:colOff>
      <xdr:row>56</xdr:row>
      <xdr:rowOff>23091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FFC08EB-0F83-C140-9302-DFD7940AE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52525" y="11968788"/>
          <a:ext cx="2603500" cy="254000"/>
        </a:xfrm>
        <a:prstGeom prst="rect">
          <a:avLst/>
        </a:prstGeom>
      </xdr:spPr>
    </xdr:pic>
    <xdr:clientData/>
  </xdr:twoCellAnchor>
  <xdr:twoCellAnchor editAs="oneCell">
    <xdr:from>
      <xdr:col>5</xdr:col>
      <xdr:colOff>243738</xdr:colOff>
      <xdr:row>16</xdr:row>
      <xdr:rowOff>25656</xdr:rowOff>
    </xdr:from>
    <xdr:to>
      <xdr:col>8</xdr:col>
      <xdr:colOff>485808</xdr:colOff>
      <xdr:row>18</xdr:row>
      <xdr:rowOff>148551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FDB72D8-8ADF-EE44-876F-546424038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84142" y="4015252"/>
          <a:ext cx="2705100" cy="533400"/>
        </a:xfrm>
        <a:prstGeom prst="rect">
          <a:avLst/>
        </a:prstGeom>
      </xdr:spPr>
    </xdr:pic>
    <xdr:clientData/>
  </xdr:twoCellAnchor>
  <xdr:twoCellAnchor editAs="oneCell">
    <xdr:from>
      <xdr:col>5</xdr:col>
      <xdr:colOff>165229</xdr:colOff>
      <xdr:row>31</xdr:row>
      <xdr:rowOff>178056</xdr:rowOff>
    </xdr:from>
    <xdr:to>
      <xdr:col>8</xdr:col>
      <xdr:colOff>407299</xdr:colOff>
      <xdr:row>34</xdr:row>
      <xdr:rowOff>95699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1DF8B3-F3DF-1347-B605-C2BBCDC1A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05633" y="7246440"/>
          <a:ext cx="2705100" cy="533400"/>
        </a:xfrm>
        <a:prstGeom prst="rect">
          <a:avLst/>
        </a:prstGeom>
      </xdr:spPr>
    </xdr:pic>
    <xdr:clientData/>
  </xdr:twoCellAnchor>
  <xdr:twoCellAnchor editAs="oneCell">
    <xdr:from>
      <xdr:col>5</xdr:col>
      <xdr:colOff>215002</xdr:colOff>
      <xdr:row>46</xdr:row>
      <xdr:rowOff>150860</xdr:rowOff>
    </xdr:from>
    <xdr:to>
      <xdr:col>8</xdr:col>
      <xdr:colOff>457072</xdr:colOff>
      <xdr:row>49</xdr:row>
      <xdr:rowOff>68503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3F6516E-33AD-7A44-B033-F4E8CD7BD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55406" y="10298032"/>
          <a:ext cx="27051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owardsdatascience.com/how-to-calculate-statistical-power-for-your-meta-analysis-e108ee586ae8" TargetMode="External"/><Relationship Id="rId1" Type="http://schemas.openxmlformats.org/officeDocument/2006/relationships/hyperlink" Target="http://journals.sagepub.com/doi/abs/10.3102/107699860934696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B17" sqref="B17"/>
    </sheetView>
  </sheetViews>
  <sheetFormatPr defaultColWidth="0" defaultRowHeight="15.75" x14ac:dyDescent="0.25"/>
  <cols>
    <col min="1" max="1" width="10.875" style="2" customWidth="1"/>
    <col min="2" max="2" width="106.625" style="2" customWidth="1"/>
    <col min="3" max="3" width="10.875" style="2" customWidth="1"/>
    <col min="4" max="4" width="10.875" style="2" hidden="1" customWidth="1"/>
    <col min="5" max="16384" width="10.875" style="2" hidden="1"/>
  </cols>
  <sheetData>
    <row r="2" spans="2:2" ht="26.25" x14ac:dyDescent="0.4">
      <c r="B2" s="1" t="s">
        <v>22</v>
      </c>
    </row>
    <row r="4" spans="2:2" ht="39" x14ac:dyDescent="0.3">
      <c r="B4" s="20" t="s">
        <v>21</v>
      </c>
    </row>
    <row r="6" spans="2:2" ht="19.5" x14ac:dyDescent="0.3">
      <c r="B6" s="20" t="s">
        <v>24</v>
      </c>
    </row>
    <row r="7" spans="2:2" ht="30" customHeight="1" x14ac:dyDescent="0.25">
      <c r="B7" s="21" t="s">
        <v>23</v>
      </c>
    </row>
    <row r="8" spans="2:2" ht="58.5" x14ac:dyDescent="0.3">
      <c r="B8" s="22" t="s">
        <v>25</v>
      </c>
    </row>
    <row r="9" spans="2:2" x14ac:dyDescent="0.25">
      <c r="B9" s="23"/>
    </row>
    <row r="10" spans="2:2" ht="19.5" x14ac:dyDescent="0.3">
      <c r="B10" s="24" t="s">
        <v>27</v>
      </c>
    </row>
    <row r="11" spans="2:2" ht="24" customHeight="1" x14ac:dyDescent="0.25">
      <c r="B11" s="21" t="s">
        <v>26</v>
      </c>
    </row>
    <row r="12" spans="2:2" x14ac:dyDescent="0.25">
      <c r="B12" s="25"/>
    </row>
  </sheetData>
  <sheetProtection algorithmName="SHA-512" hashValue="vM8bZ8SFgGwa2eTeerDWWrgvvEyc4z82jgq8qioG3T5w9XYFksMdMd2SFxZOf0cMTd9/+iAQtCMWWbXNK7CIbw==" saltValue="bXVZEx+yWow4U01DmJVc5g==" spinCount="100000" sheet="1" objects="1" scenarios="1"/>
  <hyperlinks>
    <hyperlink ref="B7" r:id="rId1"/>
    <hyperlink ref="B11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7"/>
  <sheetViews>
    <sheetView tabSelected="1" zoomScale="99" zoomScaleNormal="100" workbookViewId="0">
      <selection activeCell="D5" sqref="D5"/>
    </sheetView>
  </sheetViews>
  <sheetFormatPr defaultColWidth="0" defaultRowHeight="15.75" x14ac:dyDescent="0.25"/>
  <cols>
    <col min="1" max="1" width="10.875" style="2" customWidth="1"/>
    <col min="2" max="2" width="4.625" style="2" customWidth="1"/>
    <col min="3" max="3" width="68" style="2" customWidth="1"/>
    <col min="4" max="4" width="9.125" style="2" customWidth="1"/>
    <col min="5" max="5" width="5" style="4" customWidth="1"/>
    <col min="6" max="9" width="10.875" style="4" customWidth="1"/>
    <col min="10" max="12" width="10.875" style="4" hidden="1" customWidth="1"/>
    <col min="13" max="14" width="0" style="4" hidden="1" customWidth="1"/>
    <col min="15" max="16384" width="10.875" style="2" hidden="1"/>
  </cols>
  <sheetData>
    <row r="2" spans="2:8" ht="42.95" customHeight="1" x14ac:dyDescent="0.4">
      <c r="B2" s="6"/>
      <c r="C2" s="7" t="s">
        <v>13</v>
      </c>
      <c r="D2" s="8"/>
      <c r="E2" s="9"/>
    </row>
    <row r="3" spans="2:8" x14ac:dyDescent="0.25">
      <c r="B3" s="10"/>
      <c r="C3" s="11"/>
      <c r="D3" s="11"/>
      <c r="E3" s="12"/>
    </row>
    <row r="4" spans="2:8" ht="19.5" x14ac:dyDescent="0.3">
      <c r="B4" s="10"/>
      <c r="C4" s="13" t="s">
        <v>14</v>
      </c>
      <c r="D4" s="26">
        <v>0.49</v>
      </c>
      <c r="E4" s="12"/>
      <c r="F4" s="4">
        <f>D4</f>
        <v>0.49</v>
      </c>
      <c r="H4" s="4">
        <f>F4</f>
        <v>0.49</v>
      </c>
    </row>
    <row r="5" spans="2:8" ht="19.5" x14ac:dyDescent="0.3">
      <c r="B5" s="10"/>
      <c r="C5" s="13" t="s">
        <v>15</v>
      </c>
      <c r="D5" s="26">
        <v>23</v>
      </c>
      <c r="E5" s="12"/>
      <c r="F5" s="4">
        <f>D5</f>
        <v>23</v>
      </c>
      <c r="H5" s="4">
        <f>F5</f>
        <v>23</v>
      </c>
    </row>
    <row r="6" spans="2:8" ht="19.5" x14ac:dyDescent="0.3">
      <c r="B6" s="10"/>
      <c r="C6" s="13" t="s">
        <v>16</v>
      </c>
      <c r="D6" s="26">
        <v>8</v>
      </c>
      <c r="E6" s="12"/>
      <c r="F6" s="4">
        <f>D6</f>
        <v>8</v>
      </c>
      <c r="H6" s="4">
        <f>F6</f>
        <v>8</v>
      </c>
    </row>
    <row r="7" spans="2:8" ht="19.5" x14ac:dyDescent="0.3">
      <c r="B7" s="10"/>
      <c r="C7" s="13"/>
      <c r="D7" s="27"/>
      <c r="E7" s="12"/>
    </row>
    <row r="8" spans="2:8" ht="19.5" x14ac:dyDescent="0.3">
      <c r="B8" s="10"/>
      <c r="C8" s="19" t="s">
        <v>18</v>
      </c>
      <c r="D8" s="28">
        <f>1-_xlfn.NORM.S.DIST((1.96-Data!C229), TRUE)</f>
        <v>0.98008610207915725</v>
      </c>
      <c r="E8" s="14"/>
      <c r="G8" s="5"/>
    </row>
    <row r="9" spans="2:8" ht="19.5" x14ac:dyDescent="0.3">
      <c r="B9" s="10"/>
      <c r="C9" s="19" t="s">
        <v>19</v>
      </c>
      <c r="D9" s="28">
        <f>1-_xlfn.NORM.S.DIST((1.96-Data!E229), TRUE)</f>
        <v>0.90567209848416763</v>
      </c>
      <c r="E9" s="14"/>
      <c r="F9" s="5"/>
      <c r="G9" s="5"/>
      <c r="H9" s="5"/>
    </row>
    <row r="10" spans="2:8" ht="19.5" x14ac:dyDescent="0.3">
      <c r="B10" s="10"/>
      <c r="C10" s="19" t="s">
        <v>20</v>
      </c>
      <c r="D10" s="28">
        <f>1-_xlfn.NORM.S.DIST((1.96-Data!G229), TRUE)</f>
        <v>0.63888042724148453</v>
      </c>
      <c r="E10" s="14"/>
      <c r="F10" s="5"/>
      <c r="G10" s="5"/>
      <c r="H10" s="5"/>
    </row>
    <row r="11" spans="2:8" x14ac:dyDescent="0.25">
      <c r="B11" s="15"/>
      <c r="C11" s="16"/>
      <c r="D11" s="17"/>
      <c r="E11" s="18"/>
      <c r="F11" s="5"/>
      <c r="G11" s="5"/>
      <c r="H11" s="5"/>
    </row>
    <row r="57" spans="3:3" x14ac:dyDescent="0.25">
      <c r="C57" s="3" t="s">
        <v>17</v>
      </c>
    </row>
  </sheetData>
  <sheetProtection algorithmName="SHA-512" hashValue="D52oa0MFsMhRfnTI9cihH6DRmL93hW+rTxRqx/foNVSXkFYoHqBz7aGyKvwdX5TMoBbHUjpRfR+3LcMBKhpgEQ==" saltValue="Ivr196/G9iPM5vaH/WGWww==" spinCount="100000" sheet="1" objects="1" scenarios="1" selectLockedCells="1"/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9"/>
  <sheetViews>
    <sheetView topLeftCell="N35" zoomScale="50" zoomScaleNormal="150" workbookViewId="0">
      <selection activeCell="W49" sqref="W49"/>
    </sheetView>
  </sheetViews>
  <sheetFormatPr defaultColWidth="10.875" defaultRowHeight="15.75" x14ac:dyDescent="0.25"/>
  <cols>
    <col min="1" max="16384" width="10.875" style="4"/>
  </cols>
  <sheetData>
    <row r="1" spans="1:41" x14ac:dyDescent="0.25">
      <c r="AE1" s="5" t="s">
        <v>11</v>
      </c>
      <c r="AF1" s="4">
        <v>10</v>
      </c>
      <c r="AG1" s="4">
        <v>20</v>
      </c>
      <c r="AH1" s="4">
        <v>30</v>
      </c>
      <c r="AI1" s="4">
        <v>40</v>
      </c>
      <c r="AJ1" s="4">
        <v>50</v>
      </c>
      <c r="AK1" s="4">
        <v>60</v>
      </c>
      <c r="AL1" s="4">
        <v>70</v>
      </c>
      <c r="AM1" s="4">
        <v>80</v>
      </c>
      <c r="AN1" s="4">
        <v>90</v>
      </c>
      <c r="AO1" s="4">
        <v>100</v>
      </c>
    </row>
    <row r="2" spans="1:41" x14ac:dyDescent="0.25">
      <c r="A2" s="4" t="s">
        <v>0</v>
      </c>
      <c r="B2" s="4">
        <f>Calculator!$D$4</f>
        <v>0.49</v>
      </c>
      <c r="D2" s="4" t="str">
        <f t="shared" ref="D2:E2" si="0">A2</f>
        <v>es</v>
      </c>
      <c r="E2" s="4">
        <f t="shared" si="0"/>
        <v>0.49</v>
      </c>
      <c r="G2" s="4" t="str">
        <f t="shared" ref="G2:H2" si="1">A2</f>
        <v>es</v>
      </c>
      <c r="H2" s="4">
        <f t="shared" si="1"/>
        <v>0.49</v>
      </c>
      <c r="J2" s="4" t="str">
        <f t="shared" ref="J2:K2" si="2">A2</f>
        <v>es</v>
      </c>
      <c r="K2" s="4">
        <f t="shared" si="2"/>
        <v>0.49</v>
      </c>
      <c r="M2" s="4" t="str">
        <f t="shared" ref="M2:N2" si="3">A2</f>
        <v>es</v>
      </c>
      <c r="N2" s="4">
        <f t="shared" si="3"/>
        <v>0.49</v>
      </c>
      <c r="P2" s="4" t="str">
        <f t="shared" ref="P2:Q2" si="4">M2</f>
        <v>es</v>
      </c>
      <c r="Q2" s="4">
        <f t="shared" si="4"/>
        <v>0.49</v>
      </c>
      <c r="S2" s="4" t="str">
        <f t="shared" ref="S2:T2" si="5">M2</f>
        <v>es</v>
      </c>
      <c r="T2" s="4">
        <f t="shared" si="5"/>
        <v>0.49</v>
      </c>
      <c r="V2" s="4" t="str">
        <f t="shared" ref="V2:W2" si="6">M2</f>
        <v>es</v>
      </c>
      <c r="W2" s="4">
        <f t="shared" si="6"/>
        <v>0.49</v>
      </c>
      <c r="Y2" s="4" t="str">
        <f t="shared" ref="Y2:Z2" si="7">M2</f>
        <v>es</v>
      </c>
      <c r="Z2" s="4">
        <f t="shared" si="7"/>
        <v>0.49</v>
      </c>
      <c r="AB2" s="4" t="str">
        <f t="shared" ref="AB2:AC2" si="8">M2</f>
        <v>es</v>
      </c>
      <c r="AC2" s="4">
        <f t="shared" si="8"/>
        <v>0.49</v>
      </c>
      <c r="AE2" s="4">
        <v>5</v>
      </c>
      <c r="AF2" s="4">
        <f>$B$12</f>
        <v>0.55299819437391029</v>
      </c>
      <c r="AG2" s="4">
        <f>$E$12</f>
        <v>0.84141450507571136</v>
      </c>
      <c r="AH2" s="4">
        <f>$H$12</f>
        <v>0.9521032409644461</v>
      </c>
      <c r="AI2" s="4">
        <f>$K$12</f>
        <v>0.98700897355510064</v>
      </c>
      <c r="AJ2" s="4">
        <f>$N$12</f>
        <v>0.9967420865218074</v>
      </c>
      <c r="AK2" s="4">
        <f>$Q$12</f>
        <v>0.99923087714294512</v>
      </c>
      <c r="AL2" s="4">
        <f>$T$12</f>
        <v>0.99982701060713919</v>
      </c>
      <c r="AM2" s="4">
        <f>$W$12</f>
        <v>0.99996261550992616</v>
      </c>
      <c r="AN2" s="4">
        <f>$Z$12</f>
        <v>0.99999218863070161</v>
      </c>
      <c r="AO2" s="4">
        <f>$AC$12</f>
        <v>0.99999841438379156</v>
      </c>
    </row>
    <row r="3" spans="1:41" x14ac:dyDescent="0.25">
      <c r="A3" s="4" t="s">
        <v>1</v>
      </c>
      <c r="B3" s="4">
        <v>10</v>
      </c>
      <c r="D3" s="4" t="s">
        <v>1</v>
      </c>
      <c r="E3" s="4">
        <v>20</v>
      </c>
      <c r="G3" s="4" t="s">
        <v>1</v>
      </c>
      <c r="H3" s="4">
        <v>30</v>
      </c>
      <c r="J3" s="4" t="s">
        <v>1</v>
      </c>
      <c r="K3" s="4">
        <v>40</v>
      </c>
      <c r="M3" s="4" t="s">
        <v>1</v>
      </c>
      <c r="N3" s="4">
        <v>50</v>
      </c>
      <c r="P3" s="4" t="s">
        <v>1</v>
      </c>
      <c r="Q3" s="4">
        <v>60</v>
      </c>
      <c r="S3" s="4" t="s">
        <v>1</v>
      </c>
      <c r="T3" s="4">
        <v>70</v>
      </c>
      <c r="V3" s="4" t="s">
        <v>1</v>
      </c>
      <c r="W3" s="4">
        <v>80</v>
      </c>
      <c r="Y3" s="4" t="s">
        <v>1</v>
      </c>
      <c r="Z3" s="4">
        <v>90</v>
      </c>
      <c r="AB3" s="4" t="s">
        <v>1</v>
      </c>
      <c r="AC3" s="4">
        <v>100</v>
      </c>
      <c r="AE3" s="4">
        <v>10</v>
      </c>
      <c r="AF3" s="4">
        <f>$B$26</f>
        <v>0.84141450507571136</v>
      </c>
      <c r="AG3" s="4">
        <f>$E$26</f>
        <v>0.98700897355510064</v>
      </c>
      <c r="AH3" s="4">
        <f>$H$26</f>
        <v>0.99923087714294512</v>
      </c>
      <c r="AI3" s="4">
        <f>$K$26</f>
        <v>0.99996261550992616</v>
      </c>
      <c r="AJ3" s="4">
        <f>$N$26</f>
        <v>0.99999841438379156</v>
      </c>
      <c r="AK3" s="4">
        <f>$Q$26</f>
        <v>0.99999993924044794</v>
      </c>
      <c r="AL3" s="4">
        <f>$T$26</f>
        <v>0.99999999784958071</v>
      </c>
      <c r="AM3" s="4">
        <f>$W$26</f>
        <v>0.99999999992863942</v>
      </c>
      <c r="AN3" s="4">
        <f>$Z$26</f>
        <v>0.99999999999775557</v>
      </c>
      <c r="AO3" s="4">
        <f>$AC$26</f>
        <v>0.9999999999999325</v>
      </c>
    </row>
    <row r="4" spans="1:41" x14ac:dyDescent="0.25">
      <c r="A4" s="4" t="s">
        <v>2</v>
      </c>
      <c r="B4" s="4">
        <v>5</v>
      </c>
      <c r="D4" s="4" t="s">
        <v>2</v>
      </c>
      <c r="E4" s="4">
        <v>5</v>
      </c>
      <c r="G4" s="4" t="s">
        <v>2</v>
      </c>
      <c r="H4" s="4">
        <v>5</v>
      </c>
      <c r="J4" s="4" t="s">
        <v>2</v>
      </c>
      <c r="K4" s="4">
        <v>5</v>
      </c>
      <c r="M4" s="4" t="s">
        <v>2</v>
      </c>
      <c r="N4" s="4">
        <v>5</v>
      </c>
      <c r="P4" s="4" t="s">
        <v>2</v>
      </c>
      <c r="Q4" s="4">
        <v>5</v>
      </c>
      <c r="S4" s="4" t="s">
        <v>2</v>
      </c>
      <c r="T4" s="4">
        <v>5</v>
      </c>
      <c r="V4" s="4" t="s">
        <v>2</v>
      </c>
      <c r="W4" s="4">
        <v>5</v>
      </c>
      <c r="Y4" s="4" t="s">
        <v>2</v>
      </c>
      <c r="Z4" s="4">
        <v>5</v>
      </c>
      <c r="AB4" s="4" t="s">
        <v>2</v>
      </c>
      <c r="AC4" s="4">
        <v>5</v>
      </c>
      <c r="AE4" s="4">
        <v>15</v>
      </c>
      <c r="AF4" s="4">
        <f>$B$40</f>
        <v>0.9521032409644461</v>
      </c>
      <c r="AG4" s="4">
        <f>$E$40</f>
        <v>0.99923087714294512</v>
      </c>
      <c r="AH4" s="4">
        <f>$H$40</f>
        <v>0.99999218863070161</v>
      </c>
      <c r="AI4" s="4">
        <f>$K$40</f>
        <v>0.99999993924044794</v>
      </c>
      <c r="AJ4" s="4">
        <f>$N$40</f>
        <v>0.99999999960539709</v>
      </c>
      <c r="AK4" s="4">
        <f>$Q$40</f>
        <v>0.99999999999775557</v>
      </c>
      <c r="AL4" s="4">
        <f>$T$40</f>
        <v>0.99999999999998845</v>
      </c>
      <c r="AM4" s="4">
        <f>$W$40</f>
        <v>1</v>
      </c>
      <c r="AN4" s="4">
        <f>$Z$40</f>
        <v>1</v>
      </c>
      <c r="AO4" s="4">
        <f>$AC$40</f>
        <v>1</v>
      </c>
    </row>
    <row r="5" spans="1:41" x14ac:dyDescent="0.25">
      <c r="A5" s="4" t="s">
        <v>3</v>
      </c>
      <c r="B5" s="4">
        <v>0.33</v>
      </c>
      <c r="D5" s="4" t="s">
        <v>3</v>
      </c>
      <c r="E5" s="4">
        <v>0.33</v>
      </c>
      <c r="G5" s="4" t="s">
        <v>3</v>
      </c>
      <c r="H5" s="4">
        <v>0.33</v>
      </c>
      <c r="J5" s="4" t="s">
        <v>3</v>
      </c>
      <c r="K5" s="4">
        <v>0.33</v>
      </c>
      <c r="M5" s="4" t="s">
        <v>3</v>
      </c>
      <c r="N5" s="4">
        <v>0.33</v>
      </c>
      <c r="P5" s="4" t="s">
        <v>3</v>
      </c>
      <c r="Q5" s="4">
        <v>0.33</v>
      </c>
      <c r="S5" s="4" t="s">
        <v>3</v>
      </c>
      <c r="T5" s="4">
        <v>0.33</v>
      </c>
      <c r="V5" s="4" t="s">
        <v>3</v>
      </c>
      <c r="W5" s="4">
        <v>0.33</v>
      </c>
      <c r="Y5" s="4" t="s">
        <v>3</v>
      </c>
      <c r="Z5" s="4">
        <v>0.33</v>
      </c>
      <c r="AB5" s="4" t="s">
        <v>3</v>
      </c>
      <c r="AC5" s="4">
        <v>0.33</v>
      </c>
      <c r="AE5" s="4">
        <v>20</v>
      </c>
      <c r="AF5" s="4">
        <f>$B$55</f>
        <v>0.98700897355510064</v>
      </c>
      <c r="AG5" s="4">
        <f>$E$55</f>
        <v>0.99996261550992616</v>
      </c>
      <c r="AH5" s="4">
        <f>$H$55</f>
        <v>0.99999993924044794</v>
      </c>
      <c r="AI5" s="4">
        <f>$K$55</f>
        <v>0.99999999992863942</v>
      </c>
      <c r="AJ5" s="4">
        <f>$N$55</f>
        <v>0.9999999999999325</v>
      </c>
      <c r="AK5" s="4">
        <f>$Q$55</f>
        <v>1</v>
      </c>
      <c r="AL5" s="4">
        <f>$T$55</f>
        <v>1</v>
      </c>
      <c r="AM5" s="4">
        <f>$W$55</f>
        <v>1</v>
      </c>
      <c r="AN5" s="4">
        <f>$Z$55</f>
        <v>1</v>
      </c>
      <c r="AO5" s="4">
        <f>$AC$55</f>
        <v>1</v>
      </c>
    </row>
    <row r="6" spans="1:41" x14ac:dyDescent="0.25">
      <c r="AE6" s="4">
        <v>25</v>
      </c>
      <c r="AF6" s="4">
        <f>$B$70</f>
        <v>0.9967420865218074</v>
      </c>
      <c r="AG6" s="4">
        <f>$E$70</f>
        <v>0.99999841438379156</v>
      </c>
      <c r="AH6" s="4">
        <f>$H$70</f>
        <v>0.99999999960539709</v>
      </c>
      <c r="AI6" s="4">
        <f>$K$70</f>
        <v>0.9999999999999325</v>
      </c>
      <c r="AJ6" s="4">
        <f>$N$70</f>
        <v>1</v>
      </c>
      <c r="AK6" s="4">
        <f>$Q$70</f>
        <v>1</v>
      </c>
      <c r="AL6" s="4">
        <f>$T$70</f>
        <v>1</v>
      </c>
      <c r="AM6" s="4">
        <f>$W$70</f>
        <v>1</v>
      </c>
      <c r="AN6" s="4">
        <f>$Z$70</f>
        <v>1</v>
      </c>
      <c r="AO6" s="4">
        <f>$AC$70</f>
        <v>1</v>
      </c>
    </row>
    <row r="7" spans="1:41" x14ac:dyDescent="0.25">
      <c r="A7" s="4" t="s">
        <v>4</v>
      </c>
      <c r="B7" s="4">
        <f>((B3+B3)/(B3*B3))+((SUMSQ(B2))/(2*(B3+B3)))</f>
        <v>0.20600250000000001</v>
      </c>
      <c r="D7" s="4" t="s">
        <v>4</v>
      </c>
      <c r="E7" s="4">
        <f>((E3+E3)/(E3*E3))+((SUMSQ(E2))/(2*(E3+E3)))</f>
        <v>0.10300125</v>
      </c>
      <c r="G7" s="4" t="s">
        <v>4</v>
      </c>
      <c r="H7" s="4">
        <f>((H3+H3)/(H3*H3))+((SUMSQ(H2))/(2*(H3+H3)))</f>
        <v>6.8667499999999992E-2</v>
      </c>
      <c r="J7" s="4" t="s">
        <v>4</v>
      </c>
      <c r="K7" s="4">
        <f>((K3+K3)/(K3*K3))+((SUMSQ(K2))/(2*(K3+K3)))</f>
        <v>5.1500625000000001E-2</v>
      </c>
      <c r="M7" s="4" t="s">
        <v>4</v>
      </c>
      <c r="N7" s="4">
        <f>((N3+N3)/(N3*N3))+((SUMSQ(N2))/(2*(N3+N3)))</f>
        <v>4.1200500000000001E-2</v>
      </c>
      <c r="P7" s="4" t="s">
        <v>4</v>
      </c>
      <c r="Q7" s="4">
        <f>((Q3+Q3)/(Q3*Q3))+((SUMSQ(Q2))/(2*(Q3+Q3)))</f>
        <v>3.4333749999999996E-2</v>
      </c>
      <c r="S7" s="4" t="s">
        <v>4</v>
      </c>
      <c r="T7" s="4">
        <f>((T3+T3)/(T3*T3))+((SUMSQ(T2))/(2*(T3+T3)))</f>
        <v>2.9428928571428571E-2</v>
      </c>
      <c r="V7" s="4" t="s">
        <v>4</v>
      </c>
      <c r="W7" s="4">
        <f>((W3+W3)/(W3*W3))+((SUMSQ(W2))/(2*(W3+W3)))</f>
        <v>2.5750312500000001E-2</v>
      </c>
      <c r="Y7" s="4" t="s">
        <v>4</v>
      </c>
      <c r="Z7" s="4">
        <f>((Z3+Z3)/(Z3*Z3))+((SUMSQ(Z2))/(2*(Z3+Z3)))</f>
        <v>2.2889166666666669E-2</v>
      </c>
      <c r="AB7" s="4" t="s">
        <v>4</v>
      </c>
      <c r="AC7" s="4">
        <f>((AC3+AC3)/(AC3*AC3))+((SUMSQ(AC2))/(2*(AC3+AC3)))</f>
        <v>2.0600250000000001E-2</v>
      </c>
    </row>
    <row r="8" spans="1:41" x14ac:dyDescent="0.25">
      <c r="A8" s="4" t="s">
        <v>5</v>
      </c>
      <c r="B8" s="4">
        <f>B5*(B7)</f>
        <v>6.7980825000000009E-2</v>
      </c>
      <c r="D8" s="4" t="s">
        <v>5</v>
      </c>
      <c r="E8" s="4">
        <f>E5*(E7)</f>
        <v>3.3990412500000004E-2</v>
      </c>
      <c r="G8" s="4" t="s">
        <v>5</v>
      </c>
      <c r="H8" s="4">
        <f>H5*(H7)</f>
        <v>2.2660274999999997E-2</v>
      </c>
      <c r="J8" s="4" t="s">
        <v>5</v>
      </c>
      <c r="K8" s="4">
        <f>K5*(K7)</f>
        <v>1.6995206250000002E-2</v>
      </c>
      <c r="M8" s="4" t="s">
        <v>5</v>
      </c>
      <c r="N8" s="4">
        <f>N5*(N7)</f>
        <v>1.3596165E-2</v>
      </c>
      <c r="P8" s="4" t="s">
        <v>5</v>
      </c>
      <c r="Q8" s="4">
        <f>Q5*(Q7)</f>
        <v>1.1330137499999999E-2</v>
      </c>
      <c r="S8" s="4" t="s">
        <v>5</v>
      </c>
      <c r="T8" s="4">
        <f>T5*(T7)</f>
        <v>9.7115464285714298E-3</v>
      </c>
      <c r="V8" s="4" t="s">
        <v>5</v>
      </c>
      <c r="W8" s="4">
        <f>W5*(W7)</f>
        <v>8.4976031250000011E-3</v>
      </c>
      <c r="Y8" s="4" t="s">
        <v>5</v>
      </c>
      <c r="Z8" s="4">
        <f>Z5*(Z7)</f>
        <v>7.5534250000000008E-3</v>
      </c>
      <c r="AB8" s="4" t="s">
        <v>5</v>
      </c>
      <c r="AC8" s="4">
        <f>AC5*(AC7)</f>
        <v>6.7980825000000002E-3</v>
      </c>
    </row>
    <row r="9" spans="1:41" x14ac:dyDescent="0.25">
      <c r="A9" s="4" t="s">
        <v>6</v>
      </c>
      <c r="B9" s="4">
        <f>B8+B7</f>
        <v>0.273983325</v>
      </c>
      <c r="D9" s="4" t="s">
        <v>6</v>
      </c>
      <c r="E9" s="4">
        <f>E8+E7</f>
        <v>0.1369916625</v>
      </c>
      <c r="G9" s="4" t="s">
        <v>6</v>
      </c>
      <c r="H9" s="4">
        <f>H8+H7</f>
        <v>9.1327774999999986E-2</v>
      </c>
      <c r="J9" s="4" t="s">
        <v>6</v>
      </c>
      <c r="K9" s="4">
        <f>K8+K7</f>
        <v>6.849583125E-2</v>
      </c>
      <c r="M9" s="4" t="s">
        <v>6</v>
      </c>
      <c r="N9" s="4">
        <f>N8+N7</f>
        <v>5.4796665000000001E-2</v>
      </c>
      <c r="P9" s="4" t="s">
        <v>6</v>
      </c>
      <c r="Q9" s="4">
        <f>Q8+Q7</f>
        <v>4.5663887499999993E-2</v>
      </c>
      <c r="S9" s="4" t="s">
        <v>6</v>
      </c>
      <c r="T9" s="4">
        <f>T8+T7</f>
        <v>3.9140475000000001E-2</v>
      </c>
      <c r="V9" s="4" t="s">
        <v>6</v>
      </c>
      <c r="W9" s="4">
        <f>W8+W7</f>
        <v>3.4247915625E-2</v>
      </c>
      <c r="Y9" s="4" t="s">
        <v>6</v>
      </c>
      <c r="Z9" s="4">
        <f>Z8+Z7</f>
        <v>3.0442591666666671E-2</v>
      </c>
      <c r="AB9" s="4" t="s">
        <v>6</v>
      </c>
      <c r="AC9" s="4">
        <f>AC8+AC7</f>
        <v>2.7398332500000001E-2</v>
      </c>
    </row>
    <row r="10" spans="1:41" x14ac:dyDescent="0.25">
      <c r="A10" s="4" t="s">
        <v>7</v>
      </c>
      <c r="B10" s="4">
        <f>B9/B4</f>
        <v>5.4796665000000001E-2</v>
      </c>
      <c r="D10" s="4" t="s">
        <v>7</v>
      </c>
      <c r="E10" s="4">
        <f>E9/E4</f>
        <v>2.7398332500000001E-2</v>
      </c>
      <c r="G10" s="4" t="s">
        <v>7</v>
      </c>
      <c r="H10" s="4">
        <f>H9/H4</f>
        <v>1.8265554999999996E-2</v>
      </c>
      <c r="J10" s="4" t="s">
        <v>7</v>
      </c>
      <c r="K10" s="4">
        <f>K9/K4</f>
        <v>1.369916625E-2</v>
      </c>
      <c r="M10" s="4" t="s">
        <v>7</v>
      </c>
      <c r="N10" s="4">
        <f>N9/N4</f>
        <v>1.0959333E-2</v>
      </c>
      <c r="P10" s="4" t="s">
        <v>7</v>
      </c>
      <c r="Q10" s="4">
        <f>Q9/Q4</f>
        <v>9.1327774999999979E-3</v>
      </c>
      <c r="S10" s="4" t="s">
        <v>7</v>
      </c>
      <c r="T10" s="4">
        <f>T9/T4</f>
        <v>7.8280950000000002E-3</v>
      </c>
      <c r="V10" s="4" t="s">
        <v>7</v>
      </c>
      <c r="W10" s="4">
        <f>W9/W4</f>
        <v>6.8495831250000002E-3</v>
      </c>
      <c r="Y10" s="4" t="s">
        <v>7</v>
      </c>
      <c r="Z10" s="4">
        <f>Z9/Z4</f>
        <v>6.0885183333333343E-3</v>
      </c>
      <c r="AB10" s="4" t="s">
        <v>7</v>
      </c>
      <c r="AC10" s="4">
        <f>AC9/AC4</f>
        <v>5.4796665E-3</v>
      </c>
    </row>
    <row r="11" spans="1:41" x14ac:dyDescent="0.25">
      <c r="A11" s="4" t="s">
        <v>8</v>
      </c>
      <c r="B11" s="4">
        <f>(B2/(SQRT(B10)))</f>
        <v>2.0932399572224121</v>
      </c>
      <c r="D11" s="4" t="s">
        <v>8</v>
      </c>
      <c r="E11" s="4">
        <f>(E2/(SQRT(E10)))</f>
        <v>2.9602883368052129</v>
      </c>
      <c r="G11" s="4" t="s">
        <v>8</v>
      </c>
      <c r="H11" s="4">
        <f>(H2/(SQRT(H10)))</f>
        <v>3.6255979583425213</v>
      </c>
      <c r="J11" s="4" t="s">
        <v>8</v>
      </c>
      <c r="K11" s="4">
        <f>(K2/(SQRT(K10)))</f>
        <v>4.1864799144448241</v>
      </c>
      <c r="M11" s="4" t="s">
        <v>8</v>
      </c>
      <c r="N11" s="4">
        <f>(N2/(SQRT(N10)))</f>
        <v>4.6806268375680657</v>
      </c>
      <c r="P11" s="4" t="s">
        <v>8</v>
      </c>
      <c r="Q11" s="4">
        <f>(Q2/(SQRT(Q10)))</f>
        <v>5.1273698044001979</v>
      </c>
      <c r="S11" s="4" t="s">
        <v>8</v>
      </c>
      <c r="T11" s="4">
        <f>(T2/(SQRT(T10)))</f>
        <v>5.5381923611939845</v>
      </c>
      <c r="V11" s="4" t="s">
        <v>8</v>
      </c>
      <c r="W11" s="4">
        <f>(W2/(SQRT(W10)))</f>
        <v>5.9205766736104257</v>
      </c>
      <c r="Y11" s="4" t="s">
        <v>8</v>
      </c>
      <c r="Z11" s="4">
        <f>(Z2/(SQRT(Z10)))</f>
        <v>6.2797198716672362</v>
      </c>
      <c r="AB11" s="4" t="s">
        <v>8</v>
      </c>
      <c r="AC11" s="4">
        <f>(AC2/(SQRT(AC10)))</f>
        <v>6.6194059540962478</v>
      </c>
    </row>
    <row r="12" spans="1:41" x14ac:dyDescent="0.25">
      <c r="A12" s="4" t="s">
        <v>9</v>
      </c>
      <c r="B12" s="4">
        <f>1-_xlfn.NORM.S.DIST((1.96-B11), TRUE)</f>
        <v>0.55299819437391029</v>
      </c>
      <c r="D12" s="4" t="s">
        <v>9</v>
      </c>
      <c r="E12" s="4">
        <f>1-_xlfn.NORM.S.DIST((1.96-E11), TRUE)</f>
        <v>0.84141450507571136</v>
      </c>
      <c r="G12" s="4" t="s">
        <v>9</v>
      </c>
      <c r="H12" s="4">
        <f>1-_xlfn.NORM.S.DIST((1.96-H11), TRUE)</f>
        <v>0.9521032409644461</v>
      </c>
      <c r="J12" s="4" t="s">
        <v>9</v>
      </c>
      <c r="K12" s="4">
        <f>1-_xlfn.NORM.S.DIST((1.96-K11), TRUE)</f>
        <v>0.98700897355510064</v>
      </c>
      <c r="M12" s="4" t="s">
        <v>9</v>
      </c>
      <c r="N12" s="4">
        <f>1-_xlfn.NORM.S.DIST((1.96-N11), TRUE)</f>
        <v>0.9967420865218074</v>
      </c>
      <c r="P12" s="4" t="s">
        <v>9</v>
      </c>
      <c r="Q12" s="4">
        <f>1-_xlfn.NORM.S.DIST((1.96-Q11), TRUE)</f>
        <v>0.99923087714294512</v>
      </c>
      <c r="S12" s="4" t="s">
        <v>9</v>
      </c>
      <c r="T12" s="4">
        <f>1-_xlfn.NORM.S.DIST((1.96-T11), TRUE)</f>
        <v>0.99982701060713919</v>
      </c>
      <c r="V12" s="4" t="s">
        <v>9</v>
      </c>
      <c r="W12" s="4">
        <f>1-_xlfn.NORM.S.DIST((1.96-W11), TRUE)</f>
        <v>0.99996261550992616</v>
      </c>
      <c r="Y12" s="4" t="s">
        <v>9</v>
      </c>
      <c r="Z12" s="4">
        <f>1-_xlfn.NORM.S.DIST((1.96-Z11), TRUE)</f>
        <v>0.99999218863070161</v>
      </c>
      <c r="AB12" s="4" t="s">
        <v>9</v>
      </c>
      <c r="AC12" s="4">
        <f>1-_xlfn.NORM.S.DIST((1.96-AC11), TRUE)</f>
        <v>0.99999841438379156</v>
      </c>
    </row>
    <row r="16" spans="1:41" x14ac:dyDescent="0.25">
      <c r="A16" s="4" t="str">
        <f t="shared" ref="A16:AC16" si="9">A2</f>
        <v>es</v>
      </c>
      <c r="B16" s="4">
        <f t="shared" si="9"/>
        <v>0.49</v>
      </c>
      <c r="C16" s="4">
        <f t="shared" si="9"/>
        <v>0</v>
      </c>
      <c r="D16" s="4" t="str">
        <f t="shared" si="9"/>
        <v>es</v>
      </c>
      <c r="E16" s="4">
        <f t="shared" si="9"/>
        <v>0.49</v>
      </c>
      <c r="F16" s="4">
        <f t="shared" si="9"/>
        <v>0</v>
      </c>
      <c r="G16" s="4" t="str">
        <f t="shared" si="9"/>
        <v>es</v>
      </c>
      <c r="H16" s="4">
        <f t="shared" si="9"/>
        <v>0.49</v>
      </c>
      <c r="I16" s="4">
        <f t="shared" si="9"/>
        <v>0</v>
      </c>
      <c r="J16" s="4" t="str">
        <f t="shared" si="9"/>
        <v>es</v>
      </c>
      <c r="K16" s="4">
        <f t="shared" si="9"/>
        <v>0.49</v>
      </c>
      <c r="L16" s="4">
        <f t="shared" si="9"/>
        <v>0</v>
      </c>
      <c r="M16" s="4" t="str">
        <f t="shared" si="9"/>
        <v>es</v>
      </c>
      <c r="N16" s="4">
        <f t="shared" si="9"/>
        <v>0.49</v>
      </c>
      <c r="O16" s="4">
        <f t="shared" si="9"/>
        <v>0</v>
      </c>
      <c r="P16" s="4" t="str">
        <f t="shared" si="9"/>
        <v>es</v>
      </c>
      <c r="Q16" s="4">
        <f t="shared" si="9"/>
        <v>0.49</v>
      </c>
      <c r="R16" s="4">
        <f t="shared" si="9"/>
        <v>0</v>
      </c>
      <c r="S16" s="4" t="str">
        <f t="shared" si="9"/>
        <v>es</v>
      </c>
      <c r="T16" s="4">
        <f t="shared" si="9"/>
        <v>0.49</v>
      </c>
      <c r="U16" s="4">
        <f t="shared" si="9"/>
        <v>0</v>
      </c>
      <c r="V16" s="4" t="str">
        <f t="shared" si="9"/>
        <v>es</v>
      </c>
      <c r="W16" s="4">
        <f t="shared" si="9"/>
        <v>0.49</v>
      </c>
      <c r="X16" s="4">
        <f t="shared" si="9"/>
        <v>0</v>
      </c>
      <c r="Y16" s="4" t="str">
        <f t="shared" si="9"/>
        <v>es</v>
      </c>
      <c r="Z16" s="4">
        <f t="shared" si="9"/>
        <v>0.49</v>
      </c>
      <c r="AA16" s="4">
        <f t="shared" si="9"/>
        <v>0</v>
      </c>
      <c r="AB16" s="4" t="str">
        <f t="shared" si="9"/>
        <v>es</v>
      </c>
      <c r="AC16" s="4">
        <f t="shared" si="9"/>
        <v>0.49</v>
      </c>
    </row>
    <row r="17" spans="1:29" x14ac:dyDescent="0.25">
      <c r="A17" s="4" t="s">
        <v>1</v>
      </c>
      <c r="B17" s="4">
        <v>10</v>
      </c>
      <c r="D17" s="4" t="s">
        <v>1</v>
      </c>
      <c r="E17" s="4">
        <v>20</v>
      </c>
      <c r="G17" s="4" t="s">
        <v>1</v>
      </c>
      <c r="H17" s="4">
        <v>30</v>
      </c>
      <c r="J17" s="4" t="s">
        <v>1</v>
      </c>
      <c r="K17" s="4">
        <v>40</v>
      </c>
      <c r="M17" s="4" t="s">
        <v>1</v>
      </c>
      <c r="N17" s="4">
        <v>50</v>
      </c>
      <c r="P17" s="4" t="s">
        <v>1</v>
      </c>
      <c r="Q17" s="4">
        <v>60</v>
      </c>
      <c r="S17" s="4" t="s">
        <v>1</v>
      </c>
      <c r="T17" s="4">
        <v>70</v>
      </c>
      <c r="V17" s="4" t="s">
        <v>1</v>
      </c>
      <c r="W17" s="4">
        <v>80</v>
      </c>
      <c r="Y17" s="4" t="s">
        <v>1</v>
      </c>
      <c r="Z17" s="4">
        <v>90</v>
      </c>
      <c r="AB17" s="4" t="s">
        <v>1</v>
      </c>
      <c r="AC17" s="4">
        <v>100</v>
      </c>
    </row>
    <row r="18" spans="1:29" x14ac:dyDescent="0.25">
      <c r="A18" s="4" t="s">
        <v>2</v>
      </c>
      <c r="B18" s="4">
        <v>10</v>
      </c>
      <c r="D18" s="4" t="s">
        <v>2</v>
      </c>
      <c r="E18" s="4">
        <v>10</v>
      </c>
      <c r="G18" s="4" t="s">
        <v>2</v>
      </c>
      <c r="H18" s="4">
        <v>10</v>
      </c>
      <c r="J18" s="4" t="s">
        <v>2</v>
      </c>
      <c r="K18" s="4">
        <v>10</v>
      </c>
      <c r="M18" s="4" t="s">
        <v>2</v>
      </c>
      <c r="N18" s="4">
        <v>10</v>
      </c>
      <c r="P18" s="4" t="s">
        <v>2</v>
      </c>
      <c r="Q18" s="4">
        <v>10</v>
      </c>
      <c r="S18" s="4" t="s">
        <v>2</v>
      </c>
      <c r="T18" s="4">
        <v>10</v>
      </c>
      <c r="V18" s="4" t="s">
        <v>2</v>
      </c>
      <c r="W18" s="4">
        <v>10</v>
      </c>
      <c r="Y18" s="4" t="s">
        <v>2</v>
      </c>
      <c r="Z18" s="4">
        <v>10</v>
      </c>
      <c r="AB18" s="4" t="s">
        <v>2</v>
      </c>
      <c r="AC18" s="4">
        <v>10</v>
      </c>
    </row>
    <row r="19" spans="1:29" x14ac:dyDescent="0.25">
      <c r="A19" s="4" t="s">
        <v>3</v>
      </c>
      <c r="B19" s="4">
        <v>0.33</v>
      </c>
      <c r="D19" s="4" t="s">
        <v>3</v>
      </c>
      <c r="E19" s="4">
        <v>0.33</v>
      </c>
      <c r="G19" s="4" t="s">
        <v>3</v>
      </c>
      <c r="H19" s="4">
        <v>0.33</v>
      </c>
      <c r="J19" s="4" t="s">
        <v>3</v>
      </c>
      <c r="K19" s="4">
        <v>0.33</v>
      </c>
      <c r="M19" s="4" t="s">
        <v>3</v>
      </c>
      <c r="N19" s="4">
        <v>0.33</v>
      </c>
      <c r="P19" s="4" t="s">
        <v>3</v>
      </c>
      <c r="Q19" s="4">
        <v>0.33</v>
      </c>
      <c r="S19" s="4" t="s">
        <v>3</v>
      </c>
      <c r="T19" s="4">
        <v>0.33</v>
      </c>
      <c r="V19" s="4" t="s">
        <v>3</v>
      </c>
      <c r="W19" s="4">
        <v>0.33</v>
      </c>
      <c r="Y19" s="4" t="s">
        <v>3</v>
      </c>
      <c r="Z19" s="4">
        <v>0.33</v>
      </c>
      <c r="AB19" s="4" t="s">
        <v>3</v>
      </c>
      <c r="AC19" s="4">
        <v>0.33</v>
      </c>
    </row>
    <row r="21" spans="1:29" x14ac:dyDescent="0.25">
      <c r="A21" s="4" t="s">
        <v>4</v>
      </c>
      <c r="B21" s="4">
        <f>((B17+B17)/(B17*B17))+((SUMSQ(B16))/(2*(B17+B17)))</f>
        <v>0.20600250000000001</v>
      </c>
      <c r="D21" s="4" t="s">
        <v>4</v>
      </c>
      <c r="E21" s="4">
        <f>((E17+E17)/(E17*E17))+((SUMSQ(E16))/(2*(E17+E17)))</f>
        <v>0.10300125</v>
      </c>
      <c r="G21" s="4" t="s">
        <v>4</v>
      </c>
      <c r="H21" s="4">
        <f>((H17+H17)/(H17*H17))+((SUMSQ(H16))/(2*(H17+H17)))</f>
        <v>6.8667499999999992E-2</v>
      </c>
      <c r="J21" s="4" t="s">
        <v>4</v>
      </c>
      <c r="K21" s="4">
        <f>((K17+K17)/(K17*K17))+((SUMSQ(K16))/(2*(K17+K17)))</f>
        <v>5.1500625000000001E-2</v>
      </c>
      <c r="M21" s="4" t="s">
        <v>4</v>
      </c>
      <c r="N21" s="4">
        <f>((N17+N17)/(N17*N17))+((SUMSQ(N16))/(2*(N17+N17)))</f>
        <v>4.1200500000000001E-2</v>
      </c>
      <c r="P21" s="4" t="s">
        <v>4</v>
      </c>
      <c r="Q21" s="4">
        <f>((Q17+Q17)/(Q17*Q17))+((SUMSQ(Q16))/(2*(Q17+Q17)))</f>
        <v>3.4333749999999996E-2</v>
      </c>
      <c r="S21" s="4" t="s">
        <v>4</v>
      </c>
      <c r="T21" s="4">
        <f>((T17+T17)/(T17*T17))+((SUMSQ(T16))/(2*(T17+T17)))</f>
        <v>2.9428928571428571E-2</v>
      </c>
      <c r="V21" s="4" t="s">
        <v>4</v>
      </c>
      <c r="W21" s="4">
        <f>((W17+W17)/(W17*W17))+((SUMSQ(W16))/(2*(W17+W17)))</f>
        <v>2.5750312500000001E-2</v>
      </c>
      <c r="Y21" s="4" t="s">
        <v>4</v>
      </c>
      <c r="Z21" s="4">
        <f>((Z17+Z17)/(Z17*Z17))+((SUMSQ(Z16))/(2*(Z17+Z17)))</f>
        <v>2.2889166666666669E-2</v>
      </c>
      <c r="AB21" s="4" t="s">
        <v>4</v>
      </c>
      <c r="AC21" s="4">
        <f>((AC17+AC17)/(AC17*AC17))+((SUMSQ(AC16))/(2*(AC17+AC17)))</f>
        <v>2.0600250000000001E-2</v>
      </c>
    </row>
    <row r="22" spans="1:29" x14ac:dyDescent="0.25">
      <c r="A22" s="4" t="s">
        <v>5</v>
      </c>
      <c r="B22" s="4">
        <f>B19*(B21)</f>
        <v>6.7980825000000009E-2</v>
      </c>
      <c r="D22" s="4" t="s">
        <v>5</v>
      </c>
      <c r="E22" s="4">
        <f>E19*(E21)</f>
        <v>3.3990412500000004E-2</v>
      </c>
      <c r="G22" s="4" t="s">
        <v>5</v>
      </c>
      <c r="H22" s="4">
        <f>H19*(H21)</f>
        <v>2.2660274999999997E-2</v>
      </c>
      <c r="J22" s="4" t="s">
        <v>5</v>
      </c>
      <c r="K22" s="4">
        <f>K19*(K21)</f>
        <v>1.6995206250000002E-2</v>
      </c>
      <c r="M22" s="4" t="s">
        <v>5</v>
      </c>
      <c r="N22" s="4">
        <f>N19*(N21)</f>
        <v>1.3596165E-2</v>
      </c>
      <c r="P22" s="4" t="s">
        <v>5</v>
      </c>
      <c r="Q22" s="4">
        <f>Q19*(Q21)</f>
        <v>1.1330137499999999E-2</v>
      </c>
      <c r="S22" s="4" t="s">
        <v>5</v>
      </c>
      <c r="T22" s="4">
        <f>T19*(T21)</f>
        <v>9.7115464285714298E-3</v>
      </c>
      <c r="V22" s="4" t="s">
        <v>5</v>
      </c>
      <c r="W22" s="4">
        <f>W19*(W21)</f>
        <v>8.4976031250000011E-3</v>
      </c>
      <c r="Y22" s="4" t="s">
        <v>5</v>
      </c>
      <c r="Z22" s="4">
        <f>Z19*(Z21)</f>
        <v>7.5534250000000008E-3</v>
      </c>
      <c r="AB22" s="4" t="s">
        <v>5</v>
      </c>
      <c r="AC22" s="4">
        <f>AC19*(AC21)</f>
        <v>6.7980825000000002E-3</v>
      </c>
    </row>
    <row r="23" spans="1:29" x14ac:dyDescent="0.25">
      <c r="A23" s="4" t="s">
        <v>6</v>
      </c>
      <c r="B23" s="4">
        <f>B22+B21</f>
        <v>0.273983325</v>
      </c>
      <c r="D23" s="4" t="s">
        <v>6</v>
      </c>
      <c r="E23" s="4">
        <f>E22+E21</f>
        <v>0.1369916625</v>
      </c>
      <c r="G23" s="4" t="s">
        <v>6</v>
      </c>
      <c r="H23" s="4">
        <f>H22+H21</f>
        <v>9.1327774999999986E-2</v>
      </c>
      <c r="J23" s="4" t="s">
        <v>6</v>
      </c>
      <c r="K23" s="4">
        <f>K22+K21</f>
        <v>6.849583125E-2</v>
      </c>
      <c r="M23" s="4" t="s">
        <v>6</v>
      </c>
      <c r="N23" s="4">
        <f>N22+N21</f>
        <v>5.4796665000000001E-2</v>
      </c>
      <c r="P23" s="4" t="s">
        <v>6</v>
      </c>
      <c r="Q23" s="4">
        <f>Q22+Q21</f>
        <v>4.5663887499999993E-2</v>
      </c>
      <c r="S23" s="4" t="s">
        <v>6</v>
      </c>
      <c r="T23" s="4">
        <f>T22+T21</f>
        <v>3.9140475000000001E-2</v>
      </c>
      <c r="V23" s="4" t="s">
        <v>6</v>
      </c>
      <c r="W23" s="4">
        <f>W22+W21</f>
        <v>3.4247915625E-2</v>
      </c>
      <c r="Y23" s="4" t="s">
        <v>6</v>
      </c>
      <c r="Z23" s="4">
        <f>Z22+Z21</f>
        <v>3.0442591666666671E-2</v>
      </c>
      <c r="AB23" s="4" t="s">
        <v>6</v>
      </c>
      <c r="AC23" s="4">
        <f>AC22+AC21</f>
        <v>2.7398332500000001E-2</v>
      </c>
    </row>
    <row r="24" spans="1:29" x14ac:dyDescent="0.25">
      <c r="A24" s="4" t="s">
        <v>7</v>
      </c>
      <c r="B24" s="4">
        <f>B23/B18</f>
        <v>2.7398332500000001E-2</v>
      </c>
      <c r="D24" s="4" t="s">
        <v>7</v>
      </c>
      <c r="E24" s="4">
        <f>E23/E18</f>
        <v>1.369916625E-2</v>
      </c>
      <c r="G24" s="4" t="s">
        <v>7</v>
      </c>
      <c r="H24" s="4">
        <f>H23/H18</f>
        <v>9.1327774999999979E-3</v>
      </c>
      <c r="J24" s="4" t="s">
        <v>7</v>
      </c>
      <c r="K24" s="4">
        <f>K23/K18</f>
        <v>6.8495831250000002E-3</v>
      </c>
      <c r="M24" s="4" t="s">
        <v>7</v>
      </c>
      <c r="N24" s="4">
        <f>N23/N18</f>
        <v>5.4796665E-3</v>
      </c>
      <c r="P24" s="4" t="s">
        <v>7</v>
      </c>
      <c r="Q24" s="4">
        <f>Q23/Q18</f>
        <v>4.566388749999999E-3</v>
      </c>
      <c r="S24" s="4" t="s">
        <v>7</v>
      </c>
      <c r="T24" s="4">
        <f>T23/T18</f>
        <v>3.9140475000000001E-3</v>
      </c>
      <c r="V24" s="4" t="s">
        <v>7</v>
      </c>
      <c r="W24" s="4">
        <f>W23/W18</f>
        <v>3.4247915625000001E-3</v>
      </c>
      <c r="Y24" s="4" t="s">
        <v>7</v>
      </c>
      <c r="Z24" s="4">
        <f>Z23/Z18</f>
        <v>3.0442591666666671E-3</v>
      </c>
      <c r="AB24" s="4" t="s">
        <v>7</v>
      </c>
      <c r="AC24" s="4">
        <f>AC23/AC18</f>
        <v>2.73983325E-3</v>
      </c>
    </row>
    <row r="25" spans="1:29" x14ac:dyDescent="0.25">
      <c r="A25" s="4" t="s">
        <v>8</v>
      </c>
      <c r="B25" s="4">
        <f>(B16/(SQRT(B24)))</f>
        <v>2.9602883368052129</v>
      </c>
      <c r="D25" s="4" t="s">
        <v>8</v>
      </c>
      <c r="E25" s="4">
        <f>(E16/(SQRT(E24)))</f>
        <v>4.1864799144448241</v>
      </c>
      <c r="G25" s="4" t="s">
        <v>8</v>
      </c>
      <c r="H25" s="4">
        <f>(H16/(SQRT(H24)))</f>
        <v>5.1273698044001979</v>
      </c>
      <c r="J25" s="4" t="s">
        <v>8</v>
      </c>
      <c r="K25" s="4">
        <f>(K16/(SQRT(K24)))</f>
        <v>5.9205766736104257</v>
      </c>
      <c r="M25" s="4" t="s">
        <v>8</v>
      </c>
      <c r="N25" s="4">
        <f>(N16/(SQRT(N24)))</f>
        <v>6.6194059540962478</v>
      </c>
      <c r="P25" s="4" t="s">
        <v>8</v>
      </c>
      <c r="Q25" s="4">
        <f>(Q16/(SQRT(Q24)))</f>
        <v>7.2511959166850426</v>
      </c>
      <c r="S25" s="4" t="s">
        <v>8</v>
      </c>
      <c r="T25" s="4">
        <f>(T16/(SQRT(T24)))</f>
        <v>7.8321867482316065</v>
      </c>
      <c r="V25" s="4" t="s">
        <v>8</v>
      </c>
      <c r="W25" s="4">
        <f>(W16/(SQRT(W24)))</f>
        <v>8.3729598288896483</v>
      </c>
      <c r="Y25" s="4" t="s">
        <v>8</v>
      </c>
      <c r="Z25" s="4">
        <f>(Z16/(SQRT(Z24)))</f>
        <v>8.8808650104156381</v>
      </c>
      <c r="AB25" s="4" t="s">
        <v>8</v>
      </c>
      <c r="AC25" s="4">
        <f>(AC16/(SQRT(AC24)))</f>
        <v>9.3612536751361315</v>
      </c>
    </row>
    <row r="26" spans="1:29" x14ac:dyDescent="0.25">
      <c r="A26" s="4" t="s">
        <v>9</v>
      </c>
      <c r="B26" s="4">
        <f>1-_xlfn.NORM.S.DIST((1.96-B25), TRUE)</f>
        <v>0.84141450507571136</v>
      </c>
      <c r="D26" s="4" t="s">
        <v>9</v>
      </c>
      <c r="E26" s="4">
        <f>1-_xlfn.NORM.S.DIST((1.96-E25), TRUE)</f>
        <v>0.98700897355510064</v>
      </c>
      <c r="G26" s="4" t="s">
        <v>9</v>
      </c>
      <c r="H26" s="4">
        <f>1-_xlfn.NORM.S.DIST((1.96-H25), TRUE)</f>
        <v>0.99923087714294512</v>
      </c>
      <c r="J26" s="4" t="s">
        <v>9</v>
      </c>
      <c r="K26" s="4">
        <f>1-_xlfn.NORM.S.DIST((1.96-K25), TRUE)</f>
        <v>0.99996261550992616</v>
      </c>
      <c r="M26" s="4" t="s">
        <v>9</v>
      </c>
      <c r="N26" s="4">
        <f>1-_xlfn.NORM.S.DIST((1.96-N25), TRUE)</f>
        <v>0.99999841438379156</v>
      </c>
      <c r="P26" s="4" t="s">
        <v>9</v>
      </c>
      <c r="Q26" s="4">
        <f>1-_xlfn.NORM.S.DIST((1.96-Q25), TRUE)</f>
        <v>0.99999993924044794</v>
      </c>
      <c r="S26" s="4" t="s">
        <v>9</v>
      </c>
      <c r="T26" s="4">
        <f>1-_xlfn.NORM.S.DIST((1.96-T25), TRUE)</f>
        <v>0.99999999784958071</v>
      </c>
      <c r="V26" s="4" t="s">
        <v>9</v>
      </c>
      <c r="W26" s="4">
        <f>1-_xlfn.NORM.S.DIST((1.96-W25), TRUE)</f>
        <v>0.99999999992863942</v>
      </c>
      <c r="Y26" s="4" t="s">
        <v>9</v>
      </c>
      <c r="Z26" s="4">
        <f>1-_xlfn.NORM.S.DIST((1.96-Z25), TRUE)</f>
        <v>0.99999999999775557</v>
      </c>
      <c r="AB26" s="4" t="s">
        <v>9</v>
      </c>
      <c r="AC26" s="4">
        <f>1-_xlfn.NORM.S.DIST((1.96-AC25), TRUE)</f>
        <v>0.9999999999999325</v>
      </c>
    </row>
    <row r="30" spans="1:29" x14ac:dyDescent="0.25">
      <c r="A30" s="4" t="str">
        <f t="shared" ref="A30:AC30" si="10">A2</f>
        <v>es</v>
      </c>
      <c r="B30" s="4">
        <f t="shared" si="10"/>
        <v>0.49</v>
      </c>
      <c r="C30" s="4">
        <f t="shared" si="10"/>
        <v>0</v>
      </c>
      <c r="D30" s="4" t="str">
        <f t="shared" si="10"/>
        <v>es</v>
      </c>
      <c r="E30" s="4">
        <f t="shared" si="10"/>
        <v>0.49</v>
      </c>
      <c r="F30" s="4">
        <f t="shared" si="10"/>
        <v>0</v>
      </c>
      <c r="G30" s="4" t="str">
        <f t="shared" si="10"/>
        <v>es</v>
      </c>
      <c r="H30" s="4">
        <f t="shared" si="10"/>
        <v>0.49</v>
      </c>
      <c r="I30" s="4">
        <f t="shared" si="10"/>
        <v>0</v>
      </c>
      <c r="J30" s="4" t="str">
        <f t="shared" si="10"/>
        <v>es</v>
      </c>
      <c r="K30" s="4">
        <f t="shared" si="10"/>
        <v>0.49</v>
      </c>
      <c r="L30" s="4">
        <f t="shared" si="10"/>
        <v>0</v>
      </c>
      <c r="M30" s="4" t="str">
        <f t="shared" si="10"/>
        <v>es</v>
      </c>
      <c r="N30" s="4">
        <f t="shared" si="10"/>
        <v>0.49</v>
      </c>
      <c r="O30" s="4">
        <f t="shared" si="10"/>
        <v>0</v>
      </c>
      <c r="P30" s="4" t="str">
        <f t="shared" si="10"/>
        <v>es</v>
      </c>
      <c r="Q30" s="4">
        <f t="shared" si="10"/>
        <v>0.49</v>
      </c>
      <c r="R30" s="4">
        <f t="shared" si="10"/>
        <v>0</v>
      </c>
      <c r="S30" s="4" t="str">
        <f t="shared" si="10"/>
        <v>es</v>
      </c>
      <c r="T30" s="4">
        <f t="shared" si="10"/>
        <v>0.49</v>
      </c>
      <c r="U30" s="4">
        <f t="shared" si="10"/>
        <v>0</v>
      </c>
      <c r="V30" s="4" t="str">
        <f t="shared" si="10"/>
        <v>es</v>
      </c>
      <c r="W30" s="4">
        <f t="shared" si="10"/>
        <v>0.49</v>
      </c>
      <c r="X30" s="4">
        <f t="shared" si="10"/>
        <v>0</v>
      </c>
      <c r="Y30" s="4" t="str">
        <f t="shared" si="10"/>
        <v>es</v>
      </c>
      <c r="Z30" s="4">
        <f t="shared" si="10"/>
        <v>0.49</v>
      </c>
      <c r="AA30" s="4">
        <f t="shared" si="10"/>
        <v>0</v>
      </c>
      <c r="AB30" s="4" t="str">
        <f t="shared" si="10"/>
        <v>es</v>
      </c>
      <c r="AC30" s="4">
        <f t="shared" si="10"/>
        <v>0.49</v>
      </c>
    </row>
    <row r="31" spans="1:29" x14ac:dyDescent="0.25">
      <c r="A31" s="4" t="s">
        <v>1</v>
      </c>
      <c r="B31" s="4">
        <v>10</v>
      </c>
      <c r="D31" s="4" t="s">
        <v>1</v>
      </c>
      <c r="E31" s="4">
        <v>20</v>
      </c>
      <c r="G31" s="4" t="s">
        <v>1</v>
      </c>
      <c r="H31" s="4">
        <v>30</v>
      </c>
      <c r="J31" s="4" t="s">
        <v>1</v>
      </c>
      <c r="K31" s="4">
        <v>40</v>
      </c>
      <c r="M31" s="4" t="s">
        <v>1</v>
      </c>
      <c r="N31" s="4">
        <v>50</v>
      </c>
      <c r="P31" s="4" t="s">
        <v>1</v>
      </c>
      <c r="Q31" s="4">
        <v>60</v>
      </c>
      <c r="S31" s="4" t="s">
        <v>1</v>
      </c>
      <c r="T31" s="4">
        <v>70</v>
      </c>
      <c r="V31" s="4" t="s">
        <v>1</v>
      </c>
      <c r="W31" s="4">
        <v>80</v>
      </c>
      <c r="Y31" s="4" t="s">
        <v>1</v>
      </c>
      <c r="Z31" s="4">
        <v>90</v>
      </c>
      <c r="AB31" s="4" t="s">
        <v>1</v>
      </c>
      <c r="AC31" s="4">
        <v>100</v>
      </c>
    </row>
    <row r="32" spans="1:29" x14ac:dyDescent="0.25">
      <c r="A32" s="4" t="s">
        <v>2</v>
      </c>
      <c r="B32" s="4">
        <v>15</v>
      </c>
      <c r="D32" s="4" t="s">
        <v>2</v>
      </c>
      <c r="E32" s="4">
        <v>15</v>
      </c>
      <c r="G32" s="4" t="s">
        <v>2</v>
      </c>
      <c r="H32" s="4">
        <v>15</v>
      </c>
      <c r="J32" s="4" t="s">
        <v>2</v>
      </c>
      <c r="K32" s="4">
        <v>15</v>
      </c>
      <c r="M32" s="4" t="s">
        <v>2</v>
      </c>
      <c r="N32" s="4">
        <v>15</v>
      </c>
      <c r="P32" s="4" t="s">
        <v>2</v>
      </c>
      <c r="Q32" s="4">
        <v>15</v>
      </c>
      <c r="S32" s="4" t="s">
        <v>2</v>
      </c>
      <c r="T32" s="4">
        <v>15</v>
      </c>
      <c r="V32" s="4" t="s">
        <v>2</v>
      </c>
      <c r="W32" s="4">
        <v>15</v>
      </c>
      <c r="Y32" s="4" t="s">
        <v>2</v>
      </c>
      <c r="Z32" s="4">
        <v>15</v>
      </c>
      <c r="AB32" s="4" t="s">
        <v>2</v>
      </c>
      <c r="AC32" s="4">
        <v>15</v>
      </c>
    </row>
    <row r="33" spans="1:29" x14ac:dyDescent="0.25">
      <c r="A33" s="4" t="s">
        <v>3</v>
      </c>
      <c r="B33" s="4">
        <v>0.33</v>
      </c>
      <c r="D33" s="4" t="s">
        <v>3</v>
      </c>
      <c r="E33" s="4">
        <v>0.33</v>
      </c>
      <c r="G33" s="4" t="s">
        <v>3</v>
      </c>
      <c r="H33" s="4">
        <v>0.33</v>
      </c>
      <c r="J33" s="4" t="s">
        <v>3</v>
      </c>
      <c r="K33" s="4">
        <v>0.33</v>
      </c>
      <c r="M33" s="4" t="s">
        <v>3</v>
      </c>
      <c r="N33" s="4">
        <v>0.33</v>
      </c>
      <c r="P33" s="4" t="s">
        <v>3</v>
      </c>
      <c r="Q33" s="4">
        <v>0.33</v>
      </c>
      <c r="S33" s="4" t="s">
        <v>3</v>
      </c>
      <c r="T33" s="4">
        <v>0.33</v>
      </c>
      <c r="V33" s="4" t="s">
        <v>3</v>
      </c>
      <c r="W33" s="4">
        <v>0.33</v>
      </c>
      <c r="Y33" s="4" t="s">
        <v>3</v>
      </c>
      <c r="Z33" s="4">
        <v>0.33</v>
      </c>
      <c r="AB33" s="4" t="s">
        <v>3</v>
      </c>
      <c r="AC33" s="4">
        <v>0.33</v>
      </c>
    </row>
    <row r="35" spans="1:29" x14ac:dyDescent="0.25">
      <c r="A35" s="4" t="s">
        <v>4</v>
      </c>
      <c r="B35" s="4">
        <f>((B31+B31)/(B31*B31))+((SUMSQ(B30))/(2*(B31+B31)))</f>
        <v>0.20600250000000001</v>
      </c>
      <c r="D35" s="4" t="s">
        <v>4</v>
      </c>
      <c r="E35" s="4">
        <f>((E31+E31)/(E31*E31))+((SUMSQ(E30))/(2*(E31+E31)))</f>
        <v>0.10300125</v>
      </c>
      <c r="G35" s="4" t="s">
        <v>4</v>
      </c>
      <c r="H35" s="4">
        <f>((H31+H31)/(H31*H31))+((SUMSQ(H30))/(2*(H31+H31)))</f>
        <v>6.8667499999999992E-2</v>
      </c>
      <c r="J35" s="4" t="s">
        <v>4</v>
      </c>
      <c r="K35" s="4">
        <f>((K31+K31)/(K31*K31))+((SUMSQ(K30))/(2*(K31+K31)))</f>
        <v>5.1500625000000001E-2</v>
      </c>
      <c r="M35" s="4" t="s">
        <v>4</v>
      </c>
      <c r="N35" s="4">
        <f>((N31+N31)/(N31*N31))+((SUMSQ(N30))/(2*(N31+N31)))</f>
        <v>4.1200500000000001E-2</v>
      </c>
      <c r="P35" s="4" t="s">
        <v>4</v>
      </c>
      <c r="Q35" s="4">
        <f>((Q31+Q31)/(Q31*Q31))+((SUMSQ(Q30))/(2*(Q31+Q31)))</f>
        <v>3.4333749999999996E-2</v>
      </c>
      <c r="S35" s="4" t="s">
        <v>4</v>
      </c>
      <c r="T35" s="4">
        <f>((T31+T31)/(T31*T31))+((SUMSQ(T30))/(2*(T31+T31)))</f>
        <v>2.9428928571428571E-2</v>
      </c>
      <c r="V35" s="4" t="s">
        <v>4</v>
      </c>
      <c r="W35" s="4">
        <f>((W31+W31)/(W31*W31))+((SUMSQ(W30))/(2*(W31+W31)))</f>
        <v>2.5750312500000001E-2</v>
      </c>
      <c r="Y35" s="4" t="s">
        <v>4</v>
      </c>
      <c r="Z35" s="4">
        <f>((Z31+Z31)/(Z31*Z31))+((SUMSQ(Z30))/(2*(Z31+Z31)))</f>
        <v>2.2889166666666669E-2</v>
      </c>
      <c r="AB35" s="4" t="s">
        <v>4</v>
      </c>
      <c r="AC35" s="4">
        <f>((AC31+AC31)/(AC31*AC31))+((SUMSQ(AC30))/(2*(AC31+AC31)))</f>
        <v>2.0600250000000001E-2</v>
      </c>
    </row>
    <row r="36" spans="1:29" x14ac:dyDescent="0.25">
      <c r="A36" s="4" t="s">
        <v>5</v>
      </c>
      <c r="B36" s="4">
        <f>B33*(B35)</f>
        <v>6.7980825000000009E-2</v>
      </c>
      <c r="D36" s="4" t="s">
        <v>5</v>
      </c>
      <c r="E36" s="4">
        <f>E33*(E35)</f>
        <v>3.3990412500000004E-2</v>
      </c>
      <c r="G36" s="4" t="s">
        <v>5</v>
      </c>
      <c r="H36" s="4">
        <f>H33*(H35)</f>
        <v>2.2660274999999997E-2</v>
      </c>
      <c r="J36" s="4" t="s">
        <v>5</v>
      </c>
      <c r="K36" s="4">
        <f>K33*(K35)</f>
        <v>1.6995206250000002E-2</v>
      </c>
      <c r="M36" s="4" t="s">
        <v>5</v>
      </c>
      <c r="N36" s="4">
        <f>N33*(N35)</f>
        <v>1.3596165E-2</v>
      </c>
      <c r="P36" s="4" t="s">
        <v>5</v>
      </c>
      <c r="Q36" s="4">
        <f>Q33*(Q35)</f>
        <v>1.1330137499999999E-2</v>
      </c>
      <c r="S36" s="4" t="s">
        <v>5</v>
      </c>
      <c r="T36" s="4">
        <f>T33*(T35)</f>
        <v>9.7115464285714298E-3</v>
      </c>
      <c r="V36" s="4" t="s">
        <v>5</v>
      </c>
      <c r="W36" s="4">
        <f>W33*(W35)</f>
        <v>8.4976031250000011E-3</v>
      </c>
      <c r="Y36" s="4" t="s">
        <v>5</v>
      </c>
      <c r="Z36" s="4">
        <f>Z33*(Z35)</f>
        <v>7.5534250000000008E-3</v>
      </c>
      <c r="AB36" s="4" t="s">
        <v>5</v>
      </c>
      <c r="AC36" s="4">
        <f>AC33*(AC35)</f>
        <v>6.7980825000000002E-3</v>
      </c>
    </row>
    <row r="37" spans="1:29" x14ac:dyDescent="0.25">
      <c r="A37" s="4" t="s">
        <v>6</v>
      </c>
      <c r="B37" s="4">
        <f>B36+B35</f>
        <v>0.273983325</v>
      </c>
      <c r="D37" s="4" t="s">
        <v>6</v>
      </c>
      <c r="E37" s="4">
        <f>E36+E35</f>
        <v>0.1369916625</v>
      </c>
      <c r="G37" s="4" t="s">
        <v>6</v>
      </c>
      <c r="H37" s="4">
        <f>H36+H35</f>
        <v>9.1327774999999986E-2</v>
      </c>
      <c r="J37" s="4" t="s">
        <v>6</v>
      </c>
      <c r="K37" s="4">
        <f>K36+K35</f>
        <v>6.849583125E-2</v>
      </c>
      <c r="M37" s="4" t="s">
        <v>6</v>
      </c>
      <c r="N37" s="4">
        <f>N36+N35</f>
        <v>5.4796665000000001E-2</v>
      </c>
      <c r="P37" s="4" t="s">
        <v>6</v>
      </c>
      <c r="Q37" s="4">
        <f>Q36+Q35</f>
        <v>4.5663887499999993E-2</v>
      </c>
      <c r="S37" s="4" t="s">
        <v>6</v>
      </c>
      <c r="T37" s="4">
        <f>T36+T35</f>
        <v>3.9140475000000001E-2</v>
      </c>
      <c r="V37" s="4" t="s">
        <v>6</v>
      </c>
      <c r="W37" s="4">
        <f>W36+W35</f>
        <v>3.4247915625E-2</v>
      </c>
      <c r="Y37" s="4" t="s">
        <v>6</v>
      </c>
      <c r="Z37" s="4">
        <f>Z36+Z35</f>
        <v>3.0442591666666671E-2</v>
      </c>
      <c r="AB37" s="4" t="s">
        <v>6</v>
      </c>
      <c r="AC37" s="4">
        <f>AC36+AC35</f>
        <v>2.7398332500000001E-2</v>
      </c>
    </row>
    <row r="38" spans="1:29" x14ac:dyDescent="0.25">
      <c r="A38" s="4" t="s">
        <v>7</v>
      </c>
      <c r="B38" s="4">
        <f>B37/B32</f>
        <v>1.8265554999999999E-2</v>
      </c>
      <c r="D38" s="4" t="s">
        <v>7</v>
      </c>
      <c r="E38" s="4">
        <f>E37/E32</f>
        <v>9.1327774999999996E-3</v>
      </c>
      <c r="G38" s="4" t="s">
        <v>7</v>
      </c>
      <c r="H38" s="4">
        <f>H37/H32</f>
        <v>6.0885183333333325E-3</v>
      </c>
      <c r="J38" s="4" t="s">
        <v>7</v>
      </c>
      <c r="K38" s="4">
        <f>K37/K32</f>
        <v>4.5663887499999998E-3</v>
      </c>
      <c r="M38" s="4" t="s">
        <v>7</v>
      </c>
      <c r="N38" s="4">
        <f>N37/N32</f>
        <v>3.6531110000000001E-3</v>
      </c>
      <c r="P38" s="4" t="s">
        <v>7</v>
      </c>
      <c r="Q38" s="4">
        <f>Q37/Q32</f>
        <v>3.0442591666666663E-3</v>
      </c>
      <c r="S38" s="4" t="s">
        <v>7</v>
      </c>
      <c r="T38" s="4">
        <f>T37/T32</f>
        <v>2.6093650000000002E-3</v>
      </c>
      <c r="V38" s="4" t="s">
        <v>7</v>
      </c>
      <c r="W38" s="4">
        <f>W37/W32</f>
        <v>2.2831943749999999E-3</v>
      </c>
      <c r="Y38" s="4" t="s">
        <v>7</v>
      </c>
      <c r="Z38" s="4">
        <f>Z37/Z32</f>
        <v>2.0295061111111116E-3</v>
      </c>
      <c r="AB38" s="4" t="s">
        <v>7</v>
      </c>
      <c r="AC38" s="4">
        <f>AC37/AC32</f>
        <v>1.8265555000000001E-3</v>
      </c>
    </row>
    <row r="39" spans="1:29" x14ac:dyDescent="0.25">
      <c r="A39" s="4" t="s">
        <v>8</v>
      </c>
      <c r="B39" s="4">
        <f>(B30/(SQRT(B38)))</f>
        <v>3.6255979583425213</v>
      </c>
      <c r="D39" s="4" t="s">
        <v>8</v>
      </c>
      <c r="E39" s="4">
        <f>(E30/(SQRT(E38)))</f>
        <v>5.127369804400197</v>
      </c>
      <c r="G39" s="4" t="s">
        <v>8</v>
      </c>
      <c r="H39" s="4">
        <f>(H30/(SQRT(H38)))</f>
        <v>6.2797198716672371</v>
      </c>
      <c r="J39" s="4" t="s">
        <v>8</v>
      </c>
      <c r="K39" s="4">
        <f>(K30/(SQRT(K38)))</f>
        <v>7.2511959166850426</v>
      </c>
      <c r="M39" s="4" t="s">
        <v>8</v>
      </c>
      <c r="N39" s="4">
        <f>(N30/(SQRT(N38)))</f>
        <v>8.1070834939383278</v>
      </c>
      <c r="P39" s="4" t="s">
        <v>8</v>
      </c>
      <c r="Q39" s="4">
        <f>(Q30/(SQRT(Q38)))</f>
        <v>8.8808650104156381</v>
      </c>
      <c r="S39" s="4" t="s">
        <v>8</v>
      </c>
      <c r="T39" s="4">
        <f>(T30/(SQRT(T38)))</f>
        <v>9.5924305516778272</v>
      </c>
      <c r="V39" s="4" t="s">
        <v>8</v>
      </c>
      <c r="W39" s="4">
        <f>(W30/(SQRT(W38)))</f>
        <v>10.254739608800394</v>
      </c>
      <c r="Y39" s="4" t="s">
        <v>8</v>
      </c>
      <c r="Z39" s="4">
        <f>(Z30/(SQRT(Z38)))</f>
        <v>10.876793875027563</v>
      </c>
      <c r="AB39" s="4" t="s">
        <v>8</v>
      </c>
      <c r="AC39" s="4">
        <f>(AC30/(SQRT(AC38)))</f>
        <v>11.465147428418641</v>
      </c>
    </row>
    <row r="40" spans="1:29" x14ac:dyDescent="0.25">
      <c r="A40" s="4" t="s">
        <v>9</v>
      </c>
      <c r="B40" s="4">
        <f>1-_xlfn.NORM.S.DIST((1.96-B39), TRUE)</f>
        <v>0.9521032409644461</v>
      </c>
      <c r="D40" s="4" t="s">
        <v>9</v>
      </c>
      <c r="E40" s="4">
        <f>1-_xlfn.NORM.S.DIST((1.96-E39), TRUE)</f>
        <v>0.99923087714294512</v>
      </c>
      <c r="G40" s="4" t="s">
        <v>9</v>
      </c>
      <c r="H40" s="4">
        <f>1-_xlfn.NORM.S.DIST((1.96-H39), TRUE)</f>
        <v>0.99999218863070161</v>
      </c>
      <c r="J40" s="4" t="s">
        <v>9</v>
      </c>
      <c r="K40" s="4">
        <f>1-_xlfn.NORM.S.DIST((1.96-K39), TRUE)</f>
        <v>0.99999993924044794</v>
      </c>
      <c r="M40" s="4" t="s">
        <v>9</v>
      </c>
      <c r="N40" s="4">
        <f>1-_xlfn.NORM.S.DIST((1.96-N39), TRUE)</f>
        <v>0.99999999960539709</v>
      </c>
      <c r="P40" s="4" t="s">
        <v>9</v>
      </c>
      <c r="Q40" s="4">
        <f>1-_xlfn.NORM.S.DIST((1.96-Q39), TRUE)</f>
        <v>0.99999999999775557</v>
      </c>
      <c r="S40" s="4" t="s">
        <v>9</v>
      </c>
      <c r="T40" s="4">
        <f>1-_xlfn.NORM.S.DIST((1.96-T39), TRUE)</f>
        <v>0.99999999999998845</v>
      </c>
      <c r="V40" s="4" t="s">
        <v>9</v>
      </c>
      <c r="W40" s="4">
        <f>1-_xlfn.NORM.S.DIST((1.96-W39), TRUE)</f>
        <v>1</v>
      </c>
      <c r="Y40" s="4" t="s">
        <v>9</v>
      </c>
      <c r="Z40" s="4">
        <f>1-_xlfn.NORM.S.DIST((1.96-Z39), TRUE)</f>
        <v>1</v>
      </c>
      <c r="AB40" s="4" t="s">
        <v>9</v>
      </c>
      <c r="AC40" s="4">
        <f>1-_xlfn.NORM.S.DIST((1.96-AC39), TRUE)</f>
        <v>1</v>
      </c>
    </row>
    <row r="45" spans="1:29" x14ac:dyDescent="0.25">
      <c r="A45" s="4" t="str">
        <f t="shared" ref="A45:AC45" si="11">A2</f>
        <v>es</v>
      </c>
      <c r="B45" s="4">
        <f t="shared" si="11"/>
        <v>0.49</v>
      </c>
      <c r="C45" s="4">
        <f t="shared" si="11"/>
        <v>0</v>
      </c>
      <c r="D45" s="4" t="str">
        <f t="shared" si="11"/>
        <v>es</v>
      </c>
      <c r="E45" s="4">
        <f t="shared" si="11"/>
        <v>0.49</v>
      </c>
      <c r="F45" s="4">
        <f t="shared" si="11"/>
        <v>0</v>
      </c>
      <c r="G45" s="4" t="str">
        <f t="shared" si="11"/>
        <v>es</v>
      </c>
      <c r="H45" s="4">
        <f t="shared" si="11"/>
        <v>0.49</v>
      </c>
      <c r="I45" s="4">
        <f t="shared" si="11"/>
        <v>0</v>
      </c>
      <c r="J45" s="4" t="str">
        <f t="shared" si="11"/>
        <v>es</v>
      </c>
      <c r="K45" s="4">
        <f t="shared" si="11"/>
        <v>0.49</v>
      </c>
      <c r="L45" s="4">
        <f t="shared" si="11"/>
        <v>0</v>
      </c>
      <c r="M45" s="4" t="str">
        <f t="shared" si="11"/>
        <v>es</v>
      </c>
      <c r="N45" s="4">
        <f t="shared" si="11"/>
        <v>0.49</v>
      </c>
      <c r="O45" s="4">
        <f t="shared" si="11"/>
        <v>0</v>
      </c>
      <c r="P45" s="4" t="str">
        <f t="shared" si="11"/>
        <v>es</v>
      </c>
      <c r="Q45" s="4">
        <f t="shared" si="11"/>
        <v>0.49</v>
      </c>
      <c r="R45" s="4">
        <f t="shared" si="11"/>
        <v>0</v>
      </c>
      <c r="S45" s="4" t="str">
        <f t="shared" si="11"/>
        <v>es</v>
      </c>
      <c r="T45" s="4">
        <f t="shared" si="11"/>
        <v>0.49</v>
      </c>
      <c r="U45" s="4">
        <f t="shared" si="11"/>
        <v>0</v>
      </c>
      <c r="V45" s="4" t="str">
        <f t="shared" si="11"/>
        <v>es</v>
      </c>
      <c r="W45" s="4">
        <f t="shared" si="11"/>
        <v>0.49</v>
      </c>
      <c r="X45" s="4">
        <f t="shared" si="11"/>
        <v>0</v>
      </c>
      <c r="Y45" s="4" t="str">
        <f t="shared" si="11"/>
        <v>es</v>
      </c>
      <c r="Z45" s="4">
        <f t="shared" si="11"/>
        <v>0.49</v>
      </c>
      <c r="AA45" s="4">
        <f t="shared" si="11"/>
        <v>0</v>
      </c>
      <c r="AB45" s="4" t="str">
        <f t="shared" si="11"/>
        <v>es</v>
      </c>
      <c r="AC45" s="4">
        <f t="shared" si="11"/>
        <v>0.49</v>
      </c>
    </row>
    <row r="46" spans="1:29" x14ac:dyDescent="0.25">
      <c r="A46" s="4" t="s">
        <v>1</v>
      </c>
      <c r="B46" s="4">
        <v>10</v>
      </c>
      <c r="D46" s="4" t="s">
        <v>1</v>
      </c>
      <c r="E46" s="4">
        <v>20</v>
      </c>
      <c r="G46" s="4" t="s">
        <v>1</v>
      </c>
      <c r="H46" s="4">
        <v>30</v>
      </c>
      <c r="J46" s="4" t="s">
        <v>1</v>
      </c>
      <c r="K46" s="4">
        <v>40</v>
      </c>
      <c r="M46" s="4" t="s">
        <v>1</v>
      </c>
      <c r="N46" s="4">
        <v>50</v>
      </c>
      <c r="P46" s="4" t="s">
        <v>1</v>
      </c>
      <c r="Q46" s="4">
        <v>60</v>
      </c>
      <c r="S46" s="4" t="s">
        <v>1</v>
      </c>
      <c r="T46" s="4">
        <v>70</v>
      </c>
      <c r="V46" s="4" t="s">
        <v>1</v>
      </c>
      <c r="W46" s="4">
        <v>80</v>
      </c>
      <c r="Y46" s="4" t="s">
        <v>1</v>
      </c>
      <c r="Z46" s="4">
        <v>90</v>
      </c>
      <c r="AB46" s="4" t="s">
        <v>1</v>
      </c>
      <c r="AC46" s="4">
        <v>100</v>
      </c>
    </row>
    <row r="47" spans="1:29" x14ac:dyDescent="0.25">
      <c r="A47" s="4" t="s">
        <v>2</v>
      </c>
      <c r="B47" s="4">
        <v>20</v>
      </c>
      <c r="D47" s="4" t="s">
        <v>2</v>
      </c>
      <c r="E47" s="4">
        <v>20</v>
      </c>
      <c r="G47" s="4" t="s">
        <v>2</v>
      </c>
      <c r="H47" s="4">
        <v>20</v>
      </c>
      <c r="J47" s="4" t="s">
        <v>2</v>
      </c>
      <c r="K47" s="4">
        <v>20</v>
      </c>
      <c r="M47" s="4" t="s">
        <v>2</v>
      </c>
      <c r="N47" s="4">
        <v>20</v>
      </c>
      <c r="P47" s="4" t="s">
        <v>2</v>
      </c>
      <c r="Q47" s="4">
        <v>20</v>
      </c>
      <c r="S47" s="4" t="s">
        <v>2</v>
      </c>
      <c r="T47" s="4">
        <v>20</v>
      </c>
      <c r="V47" s="4" t="s">
        <v>2</v>
      </c>
      <c r="W47" s="4">
        <v>20</v>
      </c>
      <c r="Y47" s="4" t="s">
        <v>2</v>
      </c>
      <c r="Z47" s="4">
        <v>20</v>
      </c>
      <c r="AB47" s="4" t="s">
        <v>2</v>
      </c>
      <c r="AC47" s="4">
        <v>20</v>
      </c>
    </row>
    <row r="48" spans="1:29" x14ac:dyDescent="0.25">
      <c r="A48" s="4" t="s">
        <v>3</v>
      </c>
      <c r="B48" s="4">
        <v>0.33</v>
      </c>
      <c r="D48" s="4" t="s">
        <v>3</v>
      </c>
      <c r="E48" s="4">
        <v>0.33</v>
      </c>
      <c r="G48" s="4" t="s">
        <v>3</v>
      </c>
      <c r="H48" s="4">
        <v>0.33</v>
      </c>
      <c r="J48" s="4" t="s">
        <v>3</v>
      </c>
      <c r="K48" s="4">
        <v>0.33</v>
      </c>
      <c r="M48" s="4" t="s">
        <v>3</v>
      </c>
      <c r="N48" s="4">
        <v>0.33</v>
      </c>
      <c r="P48" s="4" t="s">
        <v>3</v>
      </c>
      <c r="Q48" s="4">
        <v>0.33</v>
      </c>
      <c r="S48" s="4" t="s">
        <v>3</v>
      </c>
      <c r="T48" s="4">
        <v>0.33</v>
      </c>
      <c r="V48" s="4" t="s">
        <v>3</v>
      </c>
      <c r="W48" s="4">
        <v>0.33</v>
      </c>
      <c r="Y48" s="4" t="s">
        <v>3</v>
      </c>
      <c r="Z48" s="4">
        <v>0.33</v>
      </c>
      <c r="AB48" s="4" t="s">
        <v>3</v>
      </c>
      <c r="AC48" s="4">
        <v>0.33</v>
      </c>
    </row>
    <row r="50" spans="1:29" x14ac:dyDescent="0.25">
      <c r="A50" s="4" t="s">
        <v>4</v>
      </c>
      <c r="B50" s="4">
        <f>((B46+B46)/(B46*B46))+((SUMSQ(B45))/(2*(B46+B46)))</f>
        <v>0.20600250000000001</v>
      </c>
      <c r="D50" s="4" t="s">
        <v>4</v>
      </c>
      <c r="E50" s="4">
        <f>((E46+E46)/(E46*E46))+((SUMSQ(E45))/(2*(E46+E46)))</f>
        <v>0.10300125</v>
      </c>
      <c r="G50" s="4" t="s">
        <v>4</v>
      </c>
      <c r="H50" s="4">
        <f>((H46+H46)/(H46*H46))+((SUMSQ(H45))/(2*(H46+H46)))</f>
        <v>6.8667499999999992E-2</v>
      </c>
      <c r="J50" s="4" t="s">
        <v>4</v>
      </c>
      <c r="K50" s="4">
        <f>((K46+K46)/(K46*K46))+((SUMSQ(K45))/(2*(K46+K46)))</f>
        <v>5.1500625000000001E-2</v>
      </c>
      <c r="M50" s="4" t="s">
        <v>4</v>
      </c>
      <c r="N50" s="4">
        <f>((N46+N46)/(N46*N46))+((SUMSQ(N45))/(2*(N46+N46)))</f>
        <v>4.1200500000000001E-2</v>
      </c>
      <c r="P50" s="4" t="s">
        <v>4</v>
      </c>
      <c r="Q50" s="4">
        <f>((Q46+Q46)/(Q46*Q46))+((SUMSQ(Q45))/(2*(Q46+Q46)))</f>
        <v>3.4333749999999996E-2</v>
      </c>
      <c r="S50" s="4" t="s">
        <v>4</v>
      </c>
      <c r="T50" s="4">
        <f>((T46+T46)/(T46*T46))+((SUMSQ(T45))/(2*(T46+T46)))</f>
        <v>2.9428928571428571E-2</v>
      </c>
      <c r="V50" s="4" t="s">
        <v>4</v>
      </c>
      <c r="W50" s="4">
        <f>((W46+W46)/(W46*W46))+((SUMSQ(W45))/(2*(W46+W46)))</f>
        <v>2.5750312500000001E-2</v>
      </c>
      <c r="Y50" s="4" t="s">
        <v>4</v>
      </c>
      <c r="Z50" s="4">
        <f>((Z46+Z46)/(Z46*Z46))+((SUMSQ(Z45))/(2*(Z46+Z46)))</f>
        <v>2.2889166666666669E-2</v>
      </c>
      <c r="AB50" s="4" t="s">
        <v>4</v>
      </c>
      <c r="AC50" s="4">
        <f>((AC46+AC46)/(AC46*AC46))+((SUMSQ(AC45))/(2*(AC46+AC46)))</f>
        <v>2.0600250000000001E-2</v>
      </c>
    </row>
    <row r="51" spans="1:29" x14ac:dyDescent="0.25">
      <c r="A51" s="4" t="s">
        <v>5</v>
      </c>
      <c r="B51" s="4">
        <f>B48*(B50)</f>
        <v>6.7980825000000009E-2</v>
      </c>
      <c r="D51" s="4" t="s">
        <v>5</v>
      </c>
      <c r="E51" s="4">
        <f>E48*(E50)</f>
        <v>3.3990412500000004E-2</v>
      </c>
      <c r="G51" s="4" t="s">
        <v>5</v>
      </c>
      <c r="H51" s="4">
        <f>H48*(H50)</f>
        <v>2.2660274999999997E-2</v>
      </c>
      <c r="J51" s="4" t="s">
        <v>5</v>
      </c>
      <c r="K51" s="4">
        <f>K48*(K50)</f>
        <v>1.6995206250000002E-2</v>
      </c>
      <c r="M51" s="4" t="s">
        <v>5</v>
      </c>
      <c r="N51" s="4">
        <f>N48*(N50)</f>
        <v>1.3596165E-2</v>
      </c>
      <c r="P51" s="4" t="s">
        <v>5</v>
      </c>
      <c r="Q51" s="4">
        <f>Q48*(Q50)</f>
        <v>1.1330137499999999E-2</v>
      </c>
      <c r="S51" s="4" t="s">
        <v>5</v>
      </c>
      <c r="T51" s="4">
        <f>T48*(T50)</f>
        <v>9.7115464285714298E-3</v>
      </c>
      <c r="V51" s="4" t="s">
        <v>5</v>
      </c>
      <c r="W51" s="4">
        <f>W48*(W50)</f>
        <v>8.4976031250000011E-3</v>
      </c>
      <c r="Y51" s="4" t="s">
        <v>5</v>
      </c>
      <c r="Z51" s="4">
        <f>Z48*(Z50)</f>
        <v>7.5534250000000008E-3</v>
      </c>
      <c r="AB51" s="4" t="s">
        <v>5</v>
      </c>
      <c r="AC51" s="4">
        <f>AC48*(AC50)</f>
        <v>6.7980825000000002E-3</v>
      </c>
    </row>
    <row r="52" spans="1:29" x14ac:dyDescent="0.25">
      <c r="A52" s="4" t="s">
        <v>6</v>
      </c>
      <c r="B52" s="4">
        <f>B51+B50</f>
        <v>0.273983325</v>
      </c>
      <c r="D52" s="4" t="s">
        <v>6</v>
      </c>
      <c r="E52" s="4">
        <f>E51+E50</f>
        <v>0.1369916625</v>
      </c>
      <c r="G52" s="4" t="s">
        <v>6</v>
      </c>
      <c r="H52" s="4">
        <f>H51+H50</f>
        <v>9.1327774999999986E-2</v>
      </c>
      <c r="J52" s="4" t="s">
        <v>6</v>
      </c>
      <c r="K52" s="4">
        <f>K51+K50</f>
        <v>6.849583125E-2</v>
      </c>
      <c r="M52" s="4" t="s">
        <v>6</v>
      </c>
      <c r="N52" s="4">
        <f>N51+N50</f>
        <v>5.4796665000000001E-2</v>
      </c>
      <c r="P52" s="4" t="s">
        <v>6</v>
      </c>
      <c r="Q52" s="4">
        <f>Q51+Q50</f>
        <v>4.5663887499999993E-2</v>
      </c>
      <c r="S52" s="4" t="s">
        <v>6</v>
      </c>
      <c r="T52" s="4">
        <f>T51+T50</f>
        <v>3.9140475000000001E-2</v>
      </c>
      <c r="V52" s="4" t="s">
        <v>6</v>
      </c>
      <c r="W52" s="4">
        <f>W51+W50</f>
        <v>3.4247915625E-2</v>
      </c>
      <c r="Y52" s="4" t="s">
        <v>6</v>
      </c>
      <c r="Z52" s="4">
        <f>Z51+Z50</f>
        <v>3.0442591666666671E-2</v>
      </c>
      <c r="AB52" s="4" t="s">
        <v>6</v>
      </c>
      <c r="AC52" s="4">
        <f>AC51+AC50</f>
        <v>2.7398332500000001E-2</v>
      </c>
    </row>
    <row r="53" spans="1:29" x14ac:dyDescent="0.25">
      <c r="A53" s="4" t="s">
        <v>7</v>
      </c>
      <c r="B53" s="4">
        <f>B52/B47</f>
        <v>1.369916625E-2</v>
      </c>
      <c r="D53" s="4" t="s">
        <v>7</v>
      </c>
      <c r="E53" s="4">
        <f>E52/E47</f>
        <v>6.8495831250000002E-3</v>
      </c>
      <c r="G53" s="4" t="s">
        <v>7</v>
      </c>
      <c r="H53" s="4">
        <f>H52/H47</f>
        <v>4.566388749999999E-3</v>
      </c>
      <c r="J53" s="4" t="s">
        <v>7</v>
      </c>
      <c r="K53" s="4">
        <f>K52/K47</f>
        <v>3.4247915625000001E-3</v>
      </c>
      <c r="M53" s="4" t="s">
        <v>7</v>
      </c>
      <c r="N53" s="4">
        <f>N52/N47</f>
        <v>2.73983325E-3</v>
      </c>
      <c r="P53" s="4" t="s">
        <v>7</v>
      </c>
      <c r="Q53" s="4">
        <f>Q52/Q47</f>
        <v>2.2831943749999995E-3</v>
      </c>
      <c r="S53" s="4" t="s">
        <v>7</v>
      </c>
      <c r="T53" s="4">
        <f>T52/T47</f>
        <v>1.95702375E-3</v>
      </c>
      <c r="V53" s="4" t="s">
        <v>7</v>
      </c>
      <c r="W53" s="4">
        <f>W52/W47</f>
        <v>1.71239578125E-3</v>
      </c>
      <c r="Y53" s="4" t="s">
        <v>7</v>
      </c>
      <c r="Z53" s="4">
        <f>Z52/Z47</f>
        <v>1.5221295833333336E-3</v>
      </c>
      <c r="AB53" s="4" t="s">
        <v>7</v>
      </c>
      <c r="AC53" s="4">
        <f>AC52/AC47</f>
        <v>1.369916625E-3</v>
      </c>
    </row>
    <row r="54" spans="1:29" x14ac:dyDescent="0.25">
      <c r="A54" s="4" t="s">
        <v>8</v>
      </c>
      <c r="B54" s="4">
        <f>(B45/(SQRT(B53)))</f>
        <v>4.1864799144448241</v>
      </c>
      <c r="D54" s="4" t="s">
        <v>8</v>
      </c>
      <c r="E54" s="4">
        <f>(E45/(SQRT(E53)))</f>
        <v>5.9205766736104257</v>
      </c>
      <c r="G54" s="4" t="s">
        <v>8</v>
      </c>
      <c r="H54" s="4">
        <f>(H45/(SQRT(H53)))</f>
        <v>7.2511959166850426</v>
      </c>
      <c r="J54" s="4" t="s">
        <v>8</v>
      </c>
      <c r="K54" s="4">
        <f>(K45/(SQRT(K53)))</f>
        <v>8.3729598288896483</v>
      </c>
      <c r="M54" s="4" t="s">
        <v>8</v>
      </c>
      <c r="N54" s="4">
        <f>(N45/(SQRT(N53)))</f>
        <v>9.3612536751361315</v>
      </c>
      <c r="P54" s="4" t="s">
        <v>8</v>
      </c>
      <c r="Q54" s="4">
        <f>(Q45/(SQRT(Q53)))</f>
        <v>10.254739608800396</v>
      </c>
      <c r="S54" s="4" t="s">
        <v>8</v>
      </c>
      <c r="T54" s="4">
        <f>(T45/(SQRT(T53)))</f>
        <v>11.076384722387969</v>
      </c>
      <c r="V54" s="4" t="s">
        <v>8</v>
      </c>
      <c r="W54" s="4">
        <f>(W45/(SQRT(W53)))</f>
        <v>11.841153347220851</v>
      </c>
      <c r="Y54" s="4" t="s">
        <v>8</v>
      </c>
      <c r="Z54" s="4">
        <f>(Z45/(SQRT(Z53)))</f>
        <v>12.559439743334472</v>
      </c>
      <c r="AB54" s="4" t="s">
        <v>8</v>
      </c>
      <c r="AC54" s="4">
        <f>(AC45/(SQRT(AC53)))</f>
        <v>13.238811908192496</v>
      </c>
    </row>
    <row r="55" spans="1:29" x14ac:dyDescent="0.25">
      <c r="A55" s="4" t="s">
        <v>9</v>
      </c>
      <c r="B55" s="4">
        <f>1-_xlfn.NORM.S.DIST((1.96-B54), TRUE)</f>
        <v>0.98700897355510064</v>
      </c>
      <c r="D55" s="4" t="s">
        <v>9</v>
      </c>
      <c r="E55" s="4">
        <f>1-_xlfn.NORM.S.DIST((1.96-E54), TRUE)</f>
        <v>0.99996261550992616</v>
      </c>
      <c r="G55" s="4" t="s">
        <v>9</v>
      </c>
      <c r="H55" s="4">
        <f>1-_xlfn.NORM.S.DIST((1.96-H54), TRUE)</f>
        <v>0.99999993924044794</v>
      </c>
      <c r="J55" s="4" t="s">
        <v>9</v>
      </c>
      <c r="K55" s="4">
        <f>1-_xlfn.NORM.S.DIST((1.96-K54), TRUE)</f>
        <v>0.99999999992863942</v>
      </c>
      <c r="M55" s="4" t="s">
        <v>9</v>
      </c>
      <c r="N55" s="4">
        <f>1-_xlfn.NORM.S.DIST((1.96-N54), TRUE)</f>
        <v>0.9999999999999325</v>
      </c>
      <c r="P55" s="4" t="s">
        <v>9</v>
      </c>
      <c r="Q55" s="4">
        <f>1-_xlfn.NORM.S.DIST((1.96-Q54), TRUE)</f>
        <v>1</v>
      </c>
      <c r="S55" s="4" t="s">
        <v>9</v>
      </c>
      <c r="T55" s="4">
        <f>1-_xlfn.NORM.S.DIST((1.96-T54), TRUE)</f>
        <v>1</v>
      </c>
      <c r="V55" s="4" t="s">
        <v>9</v>
      </c>
      <c r="W55" s="4">
        <f>1-_xlfn.NORM.S.DIST((1.96-W54), TRUE)</f>
        <v>1</v>
      </c>
      <c r="Y55" s="4" t="s">
        <v>9</v>
      </c>
      <c r="Z55" s="4">
        <f>1-_xlfn.NORM.S.DIST((1.96-Z54), TRUE)</f>
        <v>1</v>
      </c>
      <c r="AB55" s="4" t="s">
        <v>9</v>
      </c>
      <c r="AC55" s="4">
        <f>1-_xlfn.NORM.S.DIST((1.96-AC54), TRUE)</f>
        <v>1</v>
      </c>
    </row>
    <row r="60" spans="1:29" x14ac:dyDescent="0.25">
      <c r="A60" s="4" t="str">
        <f t="shared" ref="A60:AC60" si="12">A2</f>
        <v>es</v>
      </c>
      <c r="B60" s="4">
        <f t="shared" si="12"/>
        <v>0.49</v>
      </c>
      <c r="C60" s="4">
        <f t="shared" si="12"/>
        <v>0</v>
      </c>
      <c r="D60" s="4" t="str">
        <f t="shared" si="12"/>
        <v>es</v>
      </c>
      <c r="E60" s="4">
        <f t="shared" si="12"/>
        <v>0.49</v>
      </c>
      <c r="F60" s="4">
        <f t="shared" si="12"/>
        <v>0</v>
      </c>
      <c r="G60" s="4" t="str">
        <f t="shared" si="12"/>
        <v>es</v>
      </c>
      <c r="H60" s="4">
        <f t="shared" si="12"/>
        <v>0.49</v>
      </c>
      <c r="I60" s="4">
        <f t="shared" si="12"/>
        <v>0</v>
      </c>
      <c r="J60" s="4" t="str">
        <f t="shared" si="12"/>
        <v>es</v>
      </c>
      <c r="K60" s="4">
        <f t="shared" si="12"/>
        <v>0.49</v>
      </c>
      <c r="L60" s="4">
        <f t="shared" si="12"/>
        <v>0</v>
      </c>
      <c r="M60" s="4" t="str">
        <f t="shared" si="12"/>
        <v>es</v>
      </c>
      <c r="N60" s="4">
        <f t="shared" si="12"/>
        <v>0.49</v>
      </c>
      <c r="O60" s="4">
        <f t="shared" si="12"/>
        <v>0</v>
      </c>
      <c r="P60" s="4" t="str">
        <f t="shared" si="12"/>
        <v>es</v>
      </c>
      <c r="Q60" s="4">
        <f t="shared" si="12"/>
        <v>0.49</v>
      </c>
      <c r="R60" s="4">
        <f t="shared" si="12"/>
        <v>0</v>
      </c>
      <c r="S60" s="4" t="str">
        <f t="shared" si="12"/>
        <v>es</v>
      </c>
      <c r="T60" s="4">
        <f t="shared" si="12"/>
        <v>0.49</v>
      </c>
      <c r="U60" s="4">
        <f t="shared" si="12"/>
        <v>0</v>
      </c>
      <c r="V60" s="4" t="str">
        <f t="shared" si="12"/>
        <v>es</v>
      </c>
      <c r="W60" s="4">
        <f t="shared" si="12"/>
        <v>0.49</v>
      </c>
      <c r="X60" s="4">
        <f t="shared" si="12"/>
        <v>0</v>
      </c>
      <c r="Y60" s="4" t="str">
        <f t="shared" si="12"/>
        <v>es</v>
      </c>
      <c r="Z60" s="4">
        <f t="shared" si="12"/>
        <v>0.49</v>
      </c>
      <c r="AA60" s="4">
        <f t="shared" si="12"/>
        <v>0</v>
      </c>
      <c r="AB60" s="4" t="str">
        <f t="shared" si="12"/>
        <v>es</v>
      </c>
      <c r="AC60" s="4">
        <f t="shared" si="12"/>
        <v>0.49</v>
      </c>
    </row>
    <row r="61" spans="1:29" x14ac:dyDescent="0.25">
      <c r="A61" s="4" t="s">
        <v>1</v>
      </c>
      <c r="B61" s="4">
        <v>10</v>
      </c>
      <c r="D61" s="4" t="s">
        <v>1</v>
      </c>
      <c r="E61" s="4">
        <v>20</v>
      </c>
      <c r="G61" s="4" t="s">
        <v>1</v>
      </c>
      <c r="H61" s="4">
        <v>30</v>
      </c>
      <c r="J61" s="4" t="s">
        <v>1</v>
      </c>
      <c r="K61" s="4">
        <v>40</v>
      </c>
      <c r="M61" s="4" t="s">
        <v>1</v>
      </c>
      <c r="N61" s="4">
        <v>50</v>
      </c>
      <c r="P61" s="4" t="s">
        <v>1</v>
      </c>
      <c r="Q61" s="4">
        <v>60</v>
      </c>
      <c r="S61" s="4" t="s">
        <v>1</v>
      </c>
      <c r="T61" s="4">
        <v>70</v>
      </c>
      <c r="V61" s="4" t="s">
        <v>1</v>
      </c>
      <c r="W61" s="4">
        <v>80</v>
      </c>
      <c r="Y61" s="4" t="s">
        <v>1</v>
      </c>
      <c r="Z61" s="4">
        <v>90</v>
      </c>
      <c r="AB61" s="4" t="s">
        <v>1</v>
      </c>
      <c r="AC61" s="4">
        <v>100</v>
      </c>
    </row>
    <row r="62" spans="1:29" x14ac:dyDescent="0.25">
      <c r="A62" s="4" t="s">
        <v>2</v>
      </c>
      <c r="B62" s="4">
        <v>25</v>
      </c>
      <c r="D62" s="4" t="s">
        <v>2</v>
      </c>
      <c r="E62" s="4">
        <v>25</v>
      </c>
      <c r="G62" s="4" t="s">
        <v>2</v>
      </c>
      <c r="H62" s="4">
        <v>25</v>
      </c>
      <c r="J62" s="4" t="s">
        <v>2</v>
      </c>
      <c r="K62" s="4">
        <v>25</v>
      </c>
      <c r="M62" s="4" t="s">
        <v>2</v>
      </c>
      <c r="N62" s="4">
        <v>25</v>
      </c>
      <c r="P62" s="4" t="s">
        <v>2</v>
      </c>
      <c r="Q62" s="4">
        <v>25</v>
      </c>
      <c r="S62" s="4" t="s">
        <v>2</v>
      </c>
      <c r="T62" s="4">
        <v>25</v>
      </c>
      <c r="V62" s="4" t="s">
        <v>2</v>
      </c>
      <c r="W62" s="4">
        <v>25</v>
      </c>
      <c r="Y62" s="4" t="s">
        <v>2</v>
      </c>
      <c r="Z62" s="4">
        <v>25</v>
      </c>
      <c r="AB62" s="4" t="s">
        <v>2</v>
      </c>
      <c r="AC62" s="4">
        <v>25</v>
      </c>
    </row>
    <row r="63" spans="1:29" x14ac:dyDescent="0.25">
      <c r="A63" s="4" t="s">
        <v>3</v>
      </c>
      <c r="B63" s="4">
        <v>0.33</v>
      </c>
      <c r="D63" s="4" t="s">
        <v>3</v>
      </c>
      <c r="E63" s="4">
        <v>0.33</v>
      </c>
      <c r="G63" s="4" t="s">
        <v>3</v>
      </c>
      <c r="H63" s="4">
        <v>0.33</v>
      </c>
      <c r="J63" s="4" t="s">
        <v>3</v>
      </c>
      <c r="K63" s="4">
        <v>0.33</v>
      </c>
      <c r="M63" s="4" t="s">
        <v>3</v>
      </c>
      <c r="N63" s="4">
        <v>0.33</v>
      </c>
      <c r="P63" s="4" t="s">
        <v>3</v>
      </c>
      <c r="Q63" s="4">
        <v>0.33</v>
      </c>
      <c r="S63" s="4" t="s">
        <v>3</v>
      </c>
      <c r="T63" s="4">
        <v>0.33</v>
      </c>
      <c r="V63" s="4" t="s">
        <v>3</v>
      </c>
      <c r="W63" s="4">
        <v>0.33</v>
      </c>
      <c r="Y63" s="4" t="s">
        <v>3</v>
      </c>
      <c r="Z63" s="4">
        <v>0.33</v>
      </c>
      <c r="AB63" s="4" t="s">
        <v>3</v>
      </c>
      <c r="AC63" s="4">
        <v>0.33</v>
      </c>
    </row>
    <row r="65" spans="1:41" x14ac:dyDescent="0.25">
      <c r="A65" s="4" t="s">
        <v>4</v>
      </c>
      <c r="B65" s="4">
        <f>((B61+B61)/(B61*B61))+((SUMSQ(B60))/(2*(B61+B61)))</f>
        <v>0.20600250000000001</v>
      </c>
      <c r="D65" s="4" t="s">
        <v>4</v>
      </c>
      <c r="E65" s="4">
        <f>((E61+E61)/(E61*E61))+((SUMSQ(E60))/(2*(E61+E61)))</f>
        <v>0.10300125</v>
      </c>
      <c r="G65" s="4" t="s">
        <v>4</v>
      </c>
      <c r="H65" s="4">
        <f>((H61+H61)/(H61*H61))+((SUMSQ(H60))/(2*(H61+H61)))</f>
        <v>6.8667499999999992E-2</v>
      </c>
      <c r="J65" s="4" t="s">
        <v>4</v>
      </c>
      <c r="K65" s="4">
        <f>((K61+K61)/(K61*K61))+((SUMSQ(K60))/(2*(K61+K61)))</f>
        <v>5.1500625000000001E-2</v>
      </c>
      <c r="M65" s="4" t="s">
        <v>4</v>
      </c>
      <c r="N65" s="4">
        <f>((N61+N61)/(N61*N61))+((SUMSQ(N60))/(2*(N61+N61)))</f>
        <v>4.1200500000000001E-2</v>
      </c>
      <c r="P65" s="4" t="s">
        <v>4</v>
      </c>
      <c r="Q65" s="4">
        <f>((Q61+Q61)/(Q61*Q61))+((SUMSQ(Q60))/(2*(Q61+Q61)))</f>
        <v>3.4333749999999996E-2</v>
      </c>
      <c r="S65" s="4" t="s">
        <v>4</v>
      </c>
      <c r="T65" s="4">
        <f>((T61+T61)/(T61*T61))+((SUMSQ(T60))/(2*(T61+T61)))</f>
        <v>2.9428928571428571E-2</v>
      </c>
      <c r="V65" s="4" t="s">
        <v>4</v>
      </c>
      <c r="W65" s="4">
        <f>((W61+W61)/(W61*W61))+((SUMSQ(W60))/(2*(W61+W61)))</f>
        <v>2.5750312500000001E-2</v>
      </c>
      <c r="Y65" s="4" t="s">
        <v>4</v>
      </c>
      <c r="Z65" s="4">
        <f>((Z61+Z61)/(Z61*Z61))+((SUMSQ(Z60))/(2*(Z61+Z61)))</f>
        <v>2.2889166666666669E-2</v>
      </c>
      <c r="AB65" s="4" t="s">
        <v>4</v>
      </c>
      <c r="AC65" s="4">
        <f>((AC61+AC61)/(AC61*AC61))+((SUMSQ(AC60))/(2*(AC61+AC61)))</f>
        <v>2.0600250000000001E-2</v>
      </c>
    </row>
    <row r="66" spans="1:41" x14ac:dyDescent="0.25">
      <c r="A66" s="4" t="s">
        <v>5</v>
      </c>
      <c r="B66" s="4">
        <f>B63*(B65)</f>
        <v>6.7980825000000009E-2</v>
      </c>
      <c r="D66" s="4" t="s">
        <v>5</v>
      </c>
      <c r="E66" s="4">
        <f>E63*(E65)</f>
        <v>3.3990412500000004E-2</v>
      </c>
      <c r="G66" s="4" t="s">
        <v>5</v>
      </c>
      <c r="H66" s="4">
        <f>H63*(H65)</f>
        <v>2.2660274999999997E-2</v>
      </c>
      <c r="J66" s="4" t="s">
        <v>5</v>
      </c>
      <c r="K66" s="4">
        <f>K63*(K65)</f>
        <v>1.6995206250000002E-2</v>
      </c>
      <c r="M66" s="4" t="s">
        <v>5</v>
      </c>
      <c r="N66" s="4">
        <f>N63*(N65)</f>
        <v>1.3596165E-2</v>
      </c>
      <c r="P66" s="4" t="s">
        <v>5</v>
      </c>
      <c r="Q66" s="4">
        <f>Q63*(Q65)</f>
        <v>1.1330137499999999E-2</v>
      </c>
      <c r="S66" s="4" t="s">
        <v>5</v>
      </c>
      <c r="T66" s="4">
        <f>T63*(T65)</f>
        <v>9.7115464285714298E-3</v>
      </c>
      <c r="V66" s="4" t="s">
        <v>5</v>
      </c>
      <c r="W66" s="4">
        <f>W63*(W65)</f>
        <v>8.4976031250000011E-3</v>
      </c>
      <c r="Y66" s="4" t="s">
        <v>5</v>
      </c>
      <c r="Z66" s="4">
        <f>Z63*(Z65)</f>
        <v>7.5534250000000008E-3</v>
      </c>
      <c r="AB66" s="4" t="s">
        <v>5</v>
      </c>
      <c r="AC66" s="4">
        <f>AC63*(AC65)</f>
        <v>6.7980825000000002E-3</v>
      </c>
    </row>
    <row r="67" spans="1:41" x14ac:dyDescent="0.25">
      <c r="A67" s="4" t="s">
        <v>6</v>
      </c>
      <c r="B67" s="4">
        <f>B66+B65</f>
        <v>0.273983325</v>
      </c>
      <c r="D67" s="4" t="s">
        <v>6</v>
      </c>
      <c r="E67" s="4">
        <f>E66+E65</f>
        <v>0.1369916625</v>
      </c>
      <c r="G67" s="4" t="s">
        <v>6</v>
      </c>
      <c r="H67" s="4">
        <f>H66+H65</f>
        <v>9.1327774999999986E-2</v>
      </c>
      <c r="J67" s="4" t="s">
        <v>6</v>
      </c>
      <c r="K67" s="4">
        <f>K66+K65</f>
        <v>6.849583125E-2</v>
      </c>
      <c r="M67" s="4" t="s">
        <v>6</v>
      </c>
      <c r="N67" s="4">
        <f>N66+N65</f>
        <v>5.4796665000000001E-2</v>
      </c>
      <c r="P67" s="4" t="s">
        <v>6</v>
      </c>
      <c r="Q67" s="4">
        <f>Q66+Q65</f>
        <v>4.5663887499999993E-2</v>
      </c>
      <c r="S67" s="4" t="s">
        <v>6</v>
      </c>
      <c r="T67" s="4">
        <f>T66+T65</f>
        <v>3.9140475000000001E-2</v>
      </c>
      <c r="V67" s="4" t="s">
        <v>6</v>
      </c>
      <c r="W67" s="4">
        <f>W66+W65</f>
        <v>3.4247915625E-2</v>
      </c>
      <c r="Y67" s="4" t="s">
        <v>6</v>
      </c>
      <c r="Z67" s="4">
        <f>Z66+Z65</f>
        <v>3.0442591666666671E-2</v>
      </c>
      <c r="AB67" s="4" t="s">
        <v>6</v>
      </c>
      <c r="AC67" s="4">
        <f>AC66+AC65</f>
        <v>2.7398332500000001E-2</v>
      </c>
    </row>
    <row r="68" spans="1:41" x14ac:dyDescent="0.25">
      <c r="A68" s="4" t="s">
        <v>7</v>
      </c>
      <c r="B68" s="4">
        <f>B67/B62</f>
        <v>1.0959333E-2</v>
      </c>
      <c r="D68" s="4" t="s">
        <v>7</v>
      </c>
      <c r="E68" s="4">
        <f>E67/E62</f>
        <v>5.4796665E-3</v>
      </c>
      <c r="G68" s="4" t="s">
        <v>7</v>
      </c>
      <c r="H68" s="4">
        <f>H67/H62</f>
        <v>3.6531109999999993E-3</v>
      </c>
      <c r="J68" s="4" t="s">
        <v>7</v>
      </c>
      <c r="K68" s="4">
        <f>K67/K62</f>
        <v>2.73983325E-3</v>
      </c>
      <c r="M68" s="4" t="s">
        <v>7</v>
      </c>
      <c r="N68" s="4">
        <f>N67/N62</f>
        <v>2.1918666E-3</v>
      </c>
      <c r="P68" s="4" t="s">
        <v>7</v>
      </c>
      <c r="Q68" s="4">
        <f>Q67/Q62</f>
        <v>1.8265554999999996E-3</v>
      </c>
      <c r="S68" s="4" t="s">
        <v>7</v>
      </c>
      <c r="T68" s="4">
        <f>T67/T62</f>
        <v>1.5656190000000001E-3</v>
      </c>
      <c r="V68" s="4" t="s">
        <v>7</v>
      </c>
      <c r="W68" s="4">
        <f>W67/W62</f>
        <v>1.369916625E-3</v>
      </c>
      <c r="Y68" s="4" t="s">
        <v>7</v>
      </c>
      <c r="Z68" s="4">
        <f>Z67/Z62</f>
        <v>1.2177036666666669E-3</v>
      </c>
      <c r="AB68" s="4" t="s">
        <v>7</v>
      </c>
      <c r="AC68" s="4">
        <f>AC67/AC62</f>
        <v>1.0959333E-3</v>
      </c>
    </row>
    <row r="69" spans="1:41" x14ac:dyDescent="0.25">
      <c r="A69" s="4" t="s">
        <v>8</v>
      </c>
      <c r="B69" s="4">
        <f>(B60/(SQRT(B68)))</f>
        <v>4.6806268375680657</v>
      </c>
      <c r="D69" s="4" t="s">
        <v>8</v>
      </c>
      <c r="E69" s="4">
        <f>(E60/(SQRT(E68)))</f>
        <v>6.6194059540962478</v>
      </c>
      <c r="G69" s="4" t="s">
        <v>8</v>
      </c>
      <c r="H69" s="4">
        <f>(H60/(SQRT(H68)))</f>
        <v>8.1070834939383296</v>
      </c>
      <c r="J69" s="4" t="s">
        <v>8</v>
      </c>
      <c r="K69" s="4">
        <f>(K60/(SQRT(K68)))</f>
        <v>9.3612536751361315</v>
      </c>
      <c r="M69" s="4" t="s">
        <v>8</v>
      </c>
      <c r="N69" s="4">
        <f>(N60/(SQRT(N68)))</f>
        <v>10.46619978611206</v>
      </c>
      <c r="P69" s="4" t="s">
        <v>8</v>
      </c>
      <c r="Q69" s="4">
        <f>(Q60/(SQRT(Q68)))</f>
        <v>11.465147428418643</v>
      </c>
      <c r="S69" s="4" t="s">
        <v>8</v>
      </c>
      <c r="T69" s="4">
        <f>(T60/(SQRT(T68)))</f>
        <v>12.383774592099819</v>
      </c>
      <c r="V69" s="4" t="s">
        <v>8</v>
      </c>
      <c r="W69" s="4">
        <f>(W60/(SQRT(W68)))</f>
        <v>13.238811908192496</v>
      </c>
      <c r="Y69" s="4" t="s">
        <v>8</v>
      </c>
      <c r="Z69" s="4">
        <f>(Z60/(SQRT(Z68)))</f>
        <v>14.041880512704196</v>
      </c>
      <c r="AB69" s="4" t="s">
        <v>8</v>
      </c>
      <c r="AC69" s="4">
        <f>(AC60/(SQRT(AC68)))</f>
        <v>14.801441684026065</v>
      </c>
    </row>
    <row r="70" spans="1:41" x14ac:dyDescent="0.25">
      <c r="A70" s="4" t="s">
        <v>9</v>
      </c>
      <c r="B70" s="4">
        <f>1-_xlfn.NORM.S.DIST((1.96-B69), TRUE)</f>
        <v>0.9967420865218074</v>
      </c>
      <c r="D70" s="4" t="s">
        <v>9</v>
      </c>
      <c r="E70" s="4">
        <f>1-_xlfn.NORM.S.DIST((1.96-E69), TRUE)</f>
        <v>0.99999841438379156</v>
      </c>
      <c r="G70" s="4" t="s">
        <v>9</v>
      </c>
      <c r="H70" s="4">
        <f>1-_xlfn.NORM.S.DIST((1.96-H69), TRUE)</f>
        <v>0.99999999960539709</v>
      </c>
      <c r="J70" s="4" t="s">
        <v>9</v>
      </c>
      <c r="K70" s="4">
        <f>1-_xlfn.NORM.S.DIST((1.96-K69), TRUE)</f>
        <v>0.9999999999999325</v>
      </c>
      <c r="M70" s="4" t="s">
        <v>9</v>
      </c>
      <c r="N70" s="4">
        <f>1-_xlfn.NORM.S.DIST((1.96-N69), TRUE)</f>
        <v>1</v>
      </c>
      <c r="P70" s="4" t="s">
        <v>9</v>
      </c>
      <c r="Q70" s="4">
        <f>1-_xlfn.NORM.S.DIST((1.96-Q69), TRUE)</f>
        <v>1</v>
      </c>
      <c r="S70" s="4" t="s">
        <v>9</v>
      </c>
      <c r="T70" s="4">
        <f>1-_xlfn.NORM.S.DIST((1.96-T69), TRUE)</f>
        <v>1</v>
      </c>
      <c r="V70" s="4" t="s">
        <v>9</v>
      </c>
      <c r="W70" s="4">
        <f>1-_xlfn.NORM.S.DIST((1.96-W69), TRUE)</f>
        <v>1</v>
      </c>
      <c r="Y70" s="4" t="s">
        <v>9</v>
      </c>
      <c r="Z70" s="4">
        <f>1-_xlfn.NORM.S.DIST((1.96-Z69), TRUE)</f>
        <v>1</v>
      </c>
      <c r="AB70" s="4" t="s">
        <v>9</v>
      </c>
      <c r="AC70" s="4">
        <f>1-_xlfn.NORM.S.DIST((1.96-AC69), TRUE)</f>
        <v>1</v>
      </c>
    </row>
    <row r="75" spans="1:41" x14ac:dyDescent="0.25">
      <c r="A75" s="4" t="str">
        <f t="shared" ref="A75:AC75" si="13">A2</f>
        <v>es</v>
      </c>
      <c r="B75" s="4">
        <f t="shared" si="13"/>
        <v>0.49</v>
      </c>
      <c r="C75" s="4">
        <f t="shared" si="13"/>
        <v>0</v>
      </c>
      <c r="D75" s="4" t="str">
        <f t="shared" si="13"/>
        <v>es</v>
      </c>
      <c r="E75" s="4">
        <f t="shared" si="13"/>
        <v>0.49</v>
      </c>
      <c r="F75" s="4">
        <f t="shared" si="13"/>
        <v>0</v>
      </c>
      <c r="G75" s="4" t="str">
        <f t="shared" si="13"/>
        <v>es</v>
      </c>
      <c r="H75" s="4">
        <f t="shared" si="13"/>
        <v>0.49</v>
      </c>
      <c r="I75" s="4">
        <f t="shared" si="13"/>
        <v>0</v>
      </c>
      <c r="J75" s="4" t="str">
        <f t="shared" si="13"/>
        <v>es</v>
      </c>
      <c r="K75" s="4">
        <f t="shared" si="13"/>
        <v>0.49</v>
      </c>
      <c r="L75" s="4">
        <f t="shared" si="13"/>
        <v>0</v>
      </c>
      <c r="M75" s="4" t="str">
        <f t="shared" si="13"/>
        <v>es</v>
      </c>
      <c r="N75" s="4">
        <f t="shared" si="13"/>
        <v>0.49</v>
      </c>
      <c r="O75" s="4">
        <f t="shared" si="13"/>
        <v>0</v>
      </c>
      <c r="P75" s="4" t="str">
        <f t="shared" si="13"/>
        <v>es</v>
      </c>
      <c r="Q75" s="4">
        <f t="shared" si="13"/>
        <v>0.49</v>
      </c>
      <c r="R75" s="4">
        <f t="shared" si="13"/>
        <v>0</v>
      </c>
      <c r="S75" s="4" t="str">
        <f t="shared" si="13"/>
        <v>es</v>
      </c>
      <c r="T75" s="4">
        <f t="shared" si="13"/>
        <v>0.49</v>
      </c>
      <c r="U75" s="4">
        <f t="shared" si="13"/>
        <v>0</v>
      </c>
      <c r="V75" s="4" t="str">
        <f t="shared" si="13"/>
        <v>es</v>
      </c>
      <c r="W75" s="4">
        <f t="shared" si="13"/>
        <v>0.49</v>
      </c>
      <c r="X75" s="4">
        <f t="shared" si="13"/>
        <v>0</v>
      </c>
      <c r="Y75" s="4" t="str">
        <f t="shared" si="13"/>
        <v>es</v>
      </c>
      <c r="Z75" s="4">
        <f t="shared" si="13"/>
        <v>0.49</v>
      </c>
      <c r="AA75" s="4">
        <f t="shared" si="13"/>
        <v>0</v>
      </c>
      <c r="AB75" s="4" t="str">
        <f t="shared" si="13"/>
        <v>es</v>
      </c>
      <c r="AC75" s="4">
        <f t="shared" si="13"/>
        <v>0.49</v>
      </c>
      <c r="AE75" s="5" t="s">
        <v>12</v>
      </c>
      <c r="AF75" s="4">
        <v>10</v>
      </c>
      <c r="AG75" s="4">
        <v>20</v>
      </c>
      <c r="AH75" s="4">
        <v>30</v>
      </c>
      <c r="AI75" s="4">
        <v>40</v>
      </c>
      <c r="AJ75" s="4">
        <v>50</v>
      </c>
      <c r="AK75" s="4">
        <v>60</v>
      </c>
      <c r="AL75" s="4">
        <v>70</v>
      </c>
      <c r="AM75" s="4">
        <v>80</v>
      </c>
      <c r="AN75" s="4">
        <v>90</v>
      </c>
      <c r="AO75" s="4">
        <v>100</v>
      </c>
    </row>
    <row r="76" spans="1:41" x14ac:dyDescent="0.25">
      <c r="A76" s="4" t="s">
        <v>1</v>
      </c>
      <c r="B76" s="4">
        <v>10</v>
      </c>
      <c r="D76" s="4" t="s">
        <v>1</v>
      </c>
      <c r="E76" s="4">
        <v>20</v>
      </c>
      <c r="G76" s="4" t="s">
        <v>1</v>
      </c>
      <c r="H76" s="4">
        <v>30</v>
      </c>
      <c r="J76" s="4" t="s">
        <v>1</v>
      </c>
      <c r="K76" s="4">
        <v>40</v>
      </c>
      <c r="M76" s="4" t="s">
        <v>1</v>
      </c>
      <c r="N76" s="4">
        <v>50</v>
      </c>
      <c r="P76" s="4" t="s">
        <v>1</v>
      </c>
      <c r="Q76" s="4">
        <v>60</v>
      </c>
      <c r="S76" s="4" t="s">
        <v>1</v>
      </c>
      <c r="T76" s="4">
        <v>70</v>
      </c>
      <c r="V76" s="4" t="s">
        <v>1</v>
      </c>
      <c r="W76" s="4">
        <v>80</v>
      </c>
      <c r="Y76" s="4" t="s">
        <v>1</v>
      </c>
      <c r="Z76" s="4">
        <v>90</v>
      </c>
      <c r="AB76" s="4" t="s">
        <v>1</v>
      </c>
      <c r="AC76" s="4">
        <v>100</v>
      </c>
      <c r="AE76" s="4">
        <v>5</v>
      </c>
      <c r="AF76" s="4">
        <f>$B$85</f>
        <v>0.40012851462986576</v>
      </c>
      <c r="AG76" s="4">
        <f>$E$85</f>
        <v>0.67510073119198932</v>
      </c>
      <c r="AH76" s="4">
        <f>$H$85</f>
        <v>0.84051716551991751</v>
      </c>
      <c r="AI76" s="4">
        <f>$K$85</f>
        <v>0.92702283426885734</v>
      </c>
      <c r="AJ76" s="4">
        <f>$N$85</f>
        <v>0.96833984688634633</v>
      </c>
      <c r="AK76" s="4">
        <f>$Q$85</f>
        <v>0.98683276466516689</v>
      </c>
      <c r="AL76" s="4">
        <f>$T$85</f>
        <v>0.99470978629283546</v>
      </c>
      <c r="AM76" s="4">
        <f>$W$85</f>
        <v>0.9979351717077537</v>
      </c>
      <c r="AN76" s="4">
        <f>$Z$85</f>
        <v>0.99921374031564292</v>
      </c>
      <c r="AO76" s="4">
        <f>$AC$85</f>
        <v>0.99970694524359971</v>
      </c>
    </row>
    <row r="77" spans="1:41" x14ac:dyDescent="0.25">
      <c r="A77" s="4" t="s">
        <v>2</v>
      </c>
      <c r="B77" s="4">
        <v>5</v>
      </c>
      <c r="D77" s="4" t="s">
        <v>2</v>
      </c>
      <c r="E77" s="4">
        <v>5</v>
      </c>
      <c r="G77" s="4" t="s">
        <v>2</v>
      </c>
      <c r="H77" s="4">
        <v>5</v>
      </c>
      <c r="J77" s="4" t="s">
        <v>2</v>
      </c>
      <c r="K77" s="4">
        <v>5</v>
      </c>
      <c r="M77" s="4" t="s">
        <v>2</v>
      </c>
      <c r="N77" s="4">
        <v>5</v>
      </c>
      <c r="P77" s="4" t="s">
        <v>2</v>
      </c>
      <c r="Q77" s="4">
        <v>5</v>
      </c>
      <c r="S77" s="4" t="s">
        <v>2</v>
      </c>
      <c r="T77" s="4">
        <v>5</v>
      </c>
      <c r="V77" s="4" t="s">
        <v>2</v>
      </c>
      <c r="W77" s="4">
        <v>5</v>
      </c>
      <c r="Y77" s="4" t="s">
        <v>2</v>
      </c>
      <c r="Z77" s="4">
        <v>5</v>
      </c>
      <c r="AB77" s="4" t="s">
        <v>2</v>
      </c>
      <c r="AC77" s="4">
        <v>5</v>
      </c>
      <c r="AE77" s="4">
        <v>10</v>
      </c>
      <c r="AF77" s="4">
        <f>$B$100</f>
        <v>0.67510073119198932</v>
      </c>
      <c r="AG77" s="4">
        <f>$E$100</f>
        <v>0.92702283426885734</v>
      </c>
      <c r="AH77" s="4">
        <f>$H$100</f>
        <v>0.98683276466516689</v>
      </c>
      <c r="AI77" s="4">
        <f>$K$100</f>
        <v>0.9979351717077537</v>
      </c>
      <c r="AJ77" s="4">
        <f>$N$100</f>
        <v>0.99970694524359971</v>
      </c>
      <c r="AK77" s="4">
        <f>$Q$100</f>
        <v>0.99996143891182121</v>
      </c>
      <c r="AL77" s="4">
        <f>$T$100</f>
        <v>0.99999522136710473</v>
      </c>
      <c r="AM77" s="4">
        <f>$W$100</f>
        <v>0.99999943616824527</v>
      </c>
      <c r="AN77" s="4">
        <f>$Z$100</f>
        <v>0.99999993615342486</v>
      </c>
      <c r="AO77" s="4">
        <f>$AC$100</f>
        <v>0.99999999301970044</v>
      </c>
    </row>
    <row r="78" spans="1:41" x14ac:dyDescent="0.25">
      <c r="A78" s="4" t="s">
        <v>3</v>
      </c>
      <c r="B78" s="4">
        <v>1</v>
      </c>
      <c r="D78" s="4" t="s">
        <v>3</v>
      </c>
      <c r="E78" s="4">
        <v>1</v>
      </c>
      <c r="G78" s="4" t="s">
        <v>3</v>
      </c>
      <c r="H78" s="4">
        <v>1</v>
      </c>
      <c r="J78" s="4" t="s">
        <v>3</v>
      </c>
      <c r="K78" s="4">
        <v>1</v>
      </c>
      <c r="M78" s="4" t="s">
        <v>3</v>
      </c>
      <c r="N78" s="4">
        <v>1</v>
      </c>
      <c r="P78" s="4" t="s">
        <v>3</v>
      </c>
      <c r="Q78" s="4">
        <v>1</v>
      </c>
      <c r="S78" s="4" t="s">
        <v>3</v>
      </c>
      <c r="T78" s="4">
        <v>1</v>
      </c>
      <c r="V78" s="4" t="s">
        <v>3</v>
      </c>
      <c r="W78" s="4">
        <v>1</v>
      </c>
      <c r="Y78" s="4" t="s">
        <v>3</v>
      </c>
      <c r="Z78" s="4">
        <v>1</v>
      </c>
      <c r="AB78" s="4" t="s">
        <v>3</v>
      </c>
      <c r="AC78" s="4">
        <v>1</v>
      </c>
      <c r="AE78" s="4">
        <v>15</v>
      </c>
      <c r="AF78" s="4">
        <f>$B$115</f>
        <v>0.84051716551991751</v>
      </c>
      <c r="AG78" s="4">
        <f>$E$115</f>
        <v>0.98683276466516689</v>
      </c>
      <c r="AH78" s="4">
        <f>$H$115</f>
        <v>0.99921374031564292</v>
      </c>
      <c r="AI78" s="4">
        <f>$K$115</f>
        <v>0.99996143891182121</v>
      </c>
      <c r="AJ78" s="4">
        <f>$N$115</f>
        <v>0.99999834936645371</v>
      </c>
      <c r="AK78" s="4">
        <f>$Q$115</f>
        <v>0.99999993615342486</v>
      </c>
      <c r="AL78" s="4">
        <f>$T$115</f>
        <v>0.99999999771874604</v>
      </c>
      <c r="AM78" s="4">
        <f>$W$115</f>
        <v>0.99999999992356692</v>
      </c>
      <c r="AN78" s="4">
        <f>$Z$115</f>
        <v>0.99999999999757261</v>
      </c>
      <c r="AO78" s="4">
        <f>$AC$115</f>
        <v>0.99999999999992628</v>
      </c>
    </row>
    <row r="79" spans="1:41" x14ac:dyDescent="0.25">
      <c r="AE79" s="4">
        <v>20</v>
      </c>
      <c r="AF79" s="4">
        <f>$B$130</f>
        <v>0.92702283426885734</v>
      </c>
      <c r="AG79" s="4">
        <f>$E$130</f>
        <v>0.9979351717077537</v>
      </c>
      <c r="AH79" s="4">
        <f>$H$130</f>
        <v>0.99996143891182121</v>
      </c>
      <c r="AI79" s="4">
        <f>$K$130</f>
        <v>0.99999943616824527</v>
      </c>
      <c r="AJ79" s="4">
        <f>$N$130</f>
        <v>0.99999999301970044</v>
      </c>
      <c r="AK79" s="4">
        <f>$Q$130</f>
        <v>0.99999999992356692</v>
      </c>
      <c r="AL79" s="4">
        <f>$T$130</f>
        <v>0.99999999999923928</v>
      </c>
      <c r="AM79" s="4">
        <f>$W$130</f>
        <v>0.99999999999999301</v>
      </c>
      <c r="AN79" s="4">
        <f>$Z$130</f>
        <v>0.99999999999999989</v>
      </c>
      <c r="AO79" s="4">
        <f>$AC$130</f>
        <v>1</v>
      </c>
    </row>
    <row r="80" spans="1:41" x14ac:dyDescent="0.25">
      <c r="A80" s="4" t="s">
        <v>4</v>
      </c>
      <c r="B80" s="4">
        <f>((B76+B76)/(B76*B76))+((SUMSQ(B75))/(2*(B76+B76)))</f>
        <v>0.20600250000000001</v>
      </c>
      <c r="D80" s="4" t="s">
        <v>4</v>
      </c>
      <c r="E80" s="4">
        <f>((E76+E76)/(E76*E76))+((SUMSQ(E75))/(2*(E76+E76)))</f>
        <v>0.10300125</v>
      </c>
      <c r="G80" s="4" t="s">
        <v>4</v>
      </c>
      <c r="H80" s="4">
        <f>((H76+H76)/(H76*H76))+((SUMSQ(H75))/(2*(H76+H76)))</f>
        <v>6.8667499999999992E-2</v>
      </c>
      <c r="J80" s="4" t="s">
        <v>4</v>
      </c>
      <c r="K80" s="4">
        <f>((K76+K76)/(K76*K76))+((SUMSQ(K75))/(2*(K76+K76)))</f>
        <v>5.1500625000000001E-2</v>
      </c>
      <c r="M80" s="4" t="s">
        <v>4</v>
      </c>
      <c r="N80" s="4">
        <f>((N76+N76)/(N76*N76))+((SUMSQ(N75))/(2*(N76+N76)))</f>
        <v>4.1200500000000001E-2</v>
      </c>
      <c r="P80" s="4" t="s">
        <v>4</v>
      </c>
      <c r="Q80" s="4">
        <f>((Q76+Q76)/(Q76*Q76))+((SUMSQ(Q75))/(2*(Q76+Q76)))</f>
        <v>3.4333749999999996E-2</v>
      </c>
      <c r="S80" s="4" t="s">
        <v>4</v>
      </c>
      <c r="T80" s="4">
        <f>((T76+T76)/(T76*T76))+((SUMSQ(T75))/(2*(T76+T76)))</f>
        <v>2.9428928571428571E-2</v>
      </c>
      <c r="V80" s="4" t="s">
        <v>4</v>
      </c>
      <c r="W80" s="4">
        <f>((W76+W76)/(W76*W76))+((SUMSQ(W75))/(2*(W76+W76)))</f>
        <v>2.5750312500000001E-2</v>
      </c>
      <c r="Y80" s="4" t="s">
        <v>4</v>
      </c>
      <c r="Z80" s="4">
        <f>((Z76+Z76)/(Z76*Z76))+((SUMSQ(Z75))/(2*(Z76+Z76)))</f>
        <v>2.2889166666666669E-2</v>
      </c>
      <c r="AB80" s="4" t="s">
        <v>4</v>
      </c>
      <c r="AC80" s="4">
        <f>((AC76+AC76)/(AC76*AC76))+((SUMSQ(AC75))/(2*(AC76+AC76)))</f>
        <v>2.0600250000000001E-2</v>
      </c>
      <c r="AE80" s="4">
        <v>25</v>
      </c>
      <c r="AF80" s="4">
        <f>$B$145</f>
        <v>0.96833984688634633</v>
      </c>
      <c r="AG80" s="4">
        <f>$E$145</f>
        <v>0.99970694524359971</v>
      </c>
      <c r="AH80" s="4">
        <f>$H$145</f>
        <v>0.99999834936645371</v>
      </c>
      <c r="AI80" s="4">
        <f>$K$145</f>
        <v>0.99999999301970044</v>
      </c>
      <c r="AJ80" s="4">
        <f>$N$145</f>
        <v>0.99999999997566158</v>
      </c>
      <c r="AK80" s="4">
        <f>$Q$145</f>
        <v>0.99999999999992628</v>
      </c>
      <c r="AL80" s="4">
        <f>$T$145</f>
        <v>0.99999999999999978</v>
      </c>
      <c r="AM80" s="4">
        <f>$W$145</f>
        <v>1</v>
      </c>
      <c r="AN80" s="4">
        <f>$Z$145</f>
        <v>1</v>
      </c>
      <c r="AO80" s="4">
        <f>$AC$145</f>
        <v>1</v>
      </c>
    </row>
    <row r="81" spans="1:29" x14ac:dyDescent="0.25">
      <c r="A81" s="4" t="s">
        <v>5</v>
      </c>
      <c r="B81" s="4">
        <f>B78*(B80)</f>
        <v>0.20600250000000001</v>
      </c>
      <c r="D81" s="4" t="s">
        <v>5</v>
      </c>
      <c r="E81" s="4">
        <f>E78*(E80)</f>
        <v>0.10300125</v>
      </c>
      <c r="G81" s="4" t="s">
        <v>5</v>
      </c>
      <c r="H81" s="4">
        <f>H78*(H80)</f>
        <v>6.8667499999999992E-2</v>
      </c>
      <c r="J81" s="4" t="s">
        <v>5</v>
      </c>
      <c r="K81" s="4">
        <f>K78*(K80)</f>
        <v>5.1500625000000001E-2</v>
      </c>
      <c r="M81" s="4" t="s">
        <v>5</v>
      </c>
      <c r="N81" s="4">
        <f>N78*(N80)</f>
        <v>4.1200500000000001E-2</v>
      </c>
      <c r="P81" s="4" t="s">
        <v>5</v>
      </c>
      <c r="Q81" s="4">
        <f>Q78*(Q80)</f>
        <v>3.4333749999999996E-2</v>
      </c>
      <c r="S81" s="4" t="s">
        <v>5</v>
      </c>
      <c r="T81" s="4">
        <f>T78*(T80)</f>
        <v>2.9428928571428571E-2</v>
      </c>
      <c r="V81" s="4" t="s">
        <v>5</v>
      </c>
      <c r="W81" s="4">
        <f>W78*(W80)</f>
        <v>2.5750312500000001E-2</v>
      </c>
      <c r="Y81" s="4" t="s">
        <v>5</v>
      </c>
      <c r="Z81" s="4">
        <f>Z78*(Z80)</f>
        <v>2.2889166666666669E-2</v>
      </c>
      <c r="AB81" s="4" t="s">
        <v>5</v>
      </c>
      <c r="AC81" s="4">
        <f>AC78*(AC80)</f>
        <v>2.0600250000000001E-2</v>
      </c>
    </row>
    <row r="82" spans="1:29" x14ac:dyDescent="0.25">
      <c r="A82" s="4" t="s">
        <v>6</v>
      </c>
      <c r="B82" s="4">
        <f>B81+B80</f>
        <v>0.41200500000000001</v>
      </c>
      <c r="D82" s="4" t="s">
        <v>6</v>
      </c>
      <c r="E82" s="4">
        <f>E81+E80</f>
        <v>0.20600250000000001</v>
      </c>
      <c r="G82" s="4" t="s">
        <v>6</v>
      </c>
      <c r="H82" s="4">
        <f>H81+H80</f>
        <v>0.13733499999999998</v>
      </c>
      <c r="J82" s="4" t="s">
        <v>6</v>
      </c>
      <c r="K82" s="4">
        <f>K81+K80</f>
        <v>0.10300125</v>
      </c>
      <c r="M82" s="4" t="s">
        <v>6</v>
      </c>
      <c r="N82" s="4">
        <f>N81+N80</f>
        <v>8.2401000000000002E-2</v>
      </c>
      <c r="P82" s="4" t="s">
        <v>6</v>
      </c>
      <c r="Q82" s="4">
        <f>Q81+Q80</f>
        <v>6.8667499999999992E-2</v>
      </c>
      <c r="S82" s="4" t="s">
        <v>6</v>
      </c>
      <c r="T82" s="4">
        <f>T81+T80</f>
        <v>5.8857857142857142E-2</v>
      </c>
      <c r="V82" s="4" t="s">
        <v>6</v>
      </c>
      <c r="W82" s="4">
        <f>W81+W80</f>
        <v>5.1500625000000001E-2</v>
      </c>
      <c r="Y82" s="4" t="s">
        <v>6</v>
      </c>
      <c r="Z82" s="4">
        <f>Z81+Z80</f>
        <v>4.5778333333333338E-2</v>
      </c>
      <c r="AB82" s="4" t="s">
        <v>6</v>
      </c>
      <c r="AC82" s="4">
        <f>AC81+AC80</f>
        <v>4.1200500000000001E-2</v>
      </c>
    </row>
    <row r="83" spans="1:29" x14ac:dyDescent="0.25">
      <c r="A83" s="4" t="s">
        <v>7</v>
      </c>
      <c r="B83" s="4">
        <f>B82/B77</f>
        <v>8.2401000000000002E-2</v>
      </c>
      <c r="D83" s="4" t="s">
        <v>7</v>
      </c>
      <c r="E83" s="4">
        <f>E82/E77</f>
        <v>4.1200500000000001E-2</v>
      </c>
      <c r="G83" s="4" t="s">
        <v>7</v>
      </c>
      <c r="H83" s="4">
        <f>H82/H77</f>
        <v>2.7466999999999998E-2</v>
      </c>
      <c r="J83" s="4" t="s">
        <v>7</v>
      </c>
      <c r="K83" s="4">
        <f>K82/K77</f>
        <v>2.0600250000000001E-2</v>
      </c>
      <c r="M83" s="4" t="s">
        <v>7</v>
      </c>
      <c r="N83" s="4">
        <f>N82/N77</f>
        <v>1.64802E-2</v>
      </c>
      <c r="P83" s="4" t="s">
        <v>7</v>
      </c>
      <c r="Q83" s="4">
        <f>Q82/Q77</f>
        <v>1.3733499999999999E-2</v>
      </c>
      <c r="S83" s="4" t="s">
        <v>7</v>
      </c>
      <c r="T83" s="4">
        <f>T82/T77</f>
        <v>1.1771571428571428E-2</v>
      </c>
      <c r="V83" s="4" t="s">
        <v>7</v>
      </c>
      <c r="W83" s="4">
        <f>W82/W77</f>
        <v>1.0300125E-2</v>
      </c>
      <c r="Y83" s="4" t="s">
        <v>7</v>
      </c>
      <c r="Z83" s="4">
        <f>Z82/Z77</f>
        <v>9.1556666666666679E-3</v>
      </c>
      <c r="AB83" s="4" t="s">
        <v>7</v>
      </c>
      <c r="AC83" s="4">
        <f>AC82/AC77</f>
        <v>8.2401000000000002E-3</v>
      </c>
    </row>
    <row r="84" spans="1:29" x14ac:dyDescent="0.25">
      <c r="A84" s="4" t="s">
        <v>8</v>
      </c>
      <c r="B84" s="4">
        <f>(B75/(SQRT(B83)))</f>
        <v>1.7069855271240009</v>
      </c>
      <c r="D84" s="4" t="s">
        <v>8</v>
      </c>
      <c r="E84" s="4">
        <f>(E75/(SQRT(E83)))</f>
        <v>2.4140420832333489</v>
      </c>
      <c r="G84" s="4" t="s">
        <v>8</v>
      </c>
      <c r="H84" s="4">
        <f>(H75/(SQRT(H83)))</f>
        <v>2.9565856607635115</v>
      </c>
      <c r="J84" s="4" t="s">
        <v>8</v>
      </c>
      <c r="K84" s="4">
        <f>(K75/(SQRT(K83)))</f>
        <v>3.4139710542480017</v>
      </c>
      <c r="M84" s="4" t="s">
        <v>8</v>
      </c>
      <c r="N84" s="4">
        <f>(N75/(SQRT(N83)))</f>
        <v>3.8169356752575774</v>
      </c>
      <c r="P84" s="4" t="s">
        <v>8</v>
      </c>
      <c r="Q84" s="4">
        <f>(Q75/(SQRT(Q83)))</f>
        <v>4.1812435397695769</v>
      </c>
      <c r="S84" s="4" t="s">
        <v>8</v>
      </c>
      <c r="T84" s="4">
        <f>(T75/(SQRT(T83)))</f>
        <v>4.5162591963566063</v>
      </c>
      <c r="V84" s="4" t="s">
        <v>8</v>
      </c>
      <c r="W84" s="4">
        <f>(W75/(SQRT(W83)))</f>
        <v>4.8280841664666978</v>
      </c>
      <c r="Y84" s="4" t="s">
        <v>8</v>
      </c>
      <c r="Z84" s="4">
        <f>(Z75/(SQRT(Z83)))</f>
        <v>5.1209565813720026</v>
      </c>
      <c r="AB84" s="4" t="s">
        <v>8</v>
      </c>
      <c r="AC84" s="4">
        <f>(AC75/(SQRT(AC83)))</f>
        <v>5.3979621986549731</v>
      </c>
    </row>
    <row r="85" spans="1:29" x14ac:dyDescent="0.25">
      <c r="A85" s="4" t="s">
        <v>9</v>
      </c>
      <c r="B85" s="4">
        <f>1-_xlfn.NORM.S.DIST((1.96-B84), TRUE)</f>
        <v>0.40012851462986576</v>
      </c>
      <c r="D85" s="4" t="s">
        <v>9</v>
      </c>
      <c r="E85" s="4">
        <f>1-_xlfn.NORM.S.DIST((1.96-E84), TRUE)</f>
        <v>0.67510073119198932</v>
      </c>
      <c r="G85" s="4" t="s">
        <v>9</v>
      </c>
      <c r="H85" s="4">
        <f>1-_xlfn.NORM.S.DIST((1.96-H84), TRUE)</f>
        <v>0.84051716551991751</v>
      </c>
      <c r="J85" s="4" t="s">
        <v>9</v>
      </c>
      <c r="K85" s="4">
        <f>1-_xlfn.NORM.S.DIST((1.96-K84), TRUE)</f>
        <v>0.92702283426885734</v>
      </c>
      <c r="M85" s="4" t="s">
        <v>9</v>
      </c>
      <c r="N85" s="4">
        <f>1-_xlfn.NORM.S.DIST((1.96-N84), TRUE)</f>
        <v>0.96833984688634633</v>
      </c>
      <c r="P85" s="4" t="s">
        <v>9</v>
      </c>
      <c r="Q85" s="4">
        <f>1-_xlfn.NORM.S.DIST((1.96-Q84), TRUE)</f>
        <v>0.98683276466516689</v>
      </c>
      <c r="S85" s="4" t="s">
        <v>9</v>
      </c>
      <c r="T85" s="4">
        <f>1-_xlfn.NORM.S.DIST((1.96-T84), TRUE)</f>
        <v>0.99470978629283546</v>
      </c>
      <c r="V85" s="4" t="s">
        <v>9</v>
      </c>
      <c r="W85" s="4">
        <f>1-_xlfn.NORM.S.DIST((1.96-W84), TRUE)</f>
        <v>0.9979351717077537</v>
      </c>
      <c r="Y85" s="4" t="s">
        <v>9</v>
      </c>
      <c r="Z85" s="4">
        <f>1-_xlfn.NORM.S.DIST((1.96-Z84), TRUE)</f>
        <v>0.99921374031564292</v>
      </c>
      <c r="AB85" s="4" t="s">
        <v>9</v>
      </c>
      <c r="AC85" s="4">
        <f>1-_xlfn.NORM.S.DIST((1.96-AC84), TRUE)</f>
        <v>0.99970694524359971</v>
      </c>
    </row>
    <row r="90" spans="1:29" x14ac:dyDescent="0.25">
      <c r="A90" s="4" t="str">
        <f t="shared" ref="A90:AC90" si="14">A2</f>
        <v>es</v>
      </c>
      <c r="B90" s="4">
        <f t="shared" si="14"/>
        <v>0.49</v>
      </c>
      <c r="C90" s="4">
        <f t="shared" si="14"/>
        <v>0</v>
      </c>
      <c r="D90" s="4" t="str">
        <f t="shared" si="14"/>
        <v>es</v>
      </c>
      <c r="E90" s="4">
        <f t="shared" si="14"/>
        <v>0.49</v>
      </c>
      <c r="F90" s="4">
        <f t="shared" si="14"/>
        <v>0</v>
      </c>
      <c r="G90" s="4" t="str">
        <f t="shared" si="14"/>
        <v>es</v>
      </c>
      <c r="H90" s="4">
        <f t="shared" si="14"/>
        <v>0.49</v>
      </c>
      <c r="I90" s="4">
        <f t="shared" si="14"/>
        <v>0</v>
      </c>
      <c r="J90" s="4" t="str">
        <f t="shared" si="14"/>
        <v>es</v>
      </c>
      <c r="K90" s="4">
        <f t="shared" si="14"/>
        <v>0.49</v>
      </c>
      <c r="L90" s="4">
        <f t="shared" si="14"/>
        <v>0</v>
      </c>
      <c r="M90" s="4" t="str">
        <f t="shared" si="14"/>
        <v>es</v>
      </c>
      <c r="N90" s="4">
        <f t="shared" si="14"/>
        <v>0.49</v>
      </c>
      <c r="O90" s="4">
        <f t="shared" si="14"/>
        <v>0</v>
      </c>
      <c r="P90" s="4" t="str">
        <f t="shared" si="14"/>
        <v>es</v>
      </c>
      <c r="Q90" s="4">
        <f t="shared" si="14"/>
        <v>0.49</v>
      </c>
      <c r="R90" s="4">
        <f t="shared" si="14"/>
        <v>0</v>
      </c>
      <c r="S90" s="4" t="str">
        <f t="shared" si="14"/>
        <v>es</v>
      </c>
      <c r="T90" s="4">
        <f t="shared" si="14"/>
        <v>0.49</v>
      </c>
      <c r="U90" s="4">
        <f t="shared" si="14"/>
        <v>0</v>
      </c>
      <c r="V90" s="4" t="str">
        <f t="shared" si="14"/>
        <v>es</v>
      </c>
      <c r="W90" s="4">
        <f t="shared" si="14"/>
        <v>0.49</v>
      </c>
      <c r="X90" s="4">
        <f t="shared" si="14"/>
        <v>0</v>
      </c>
      <c r="Y90" s="4" t="str">
        <f t="shared" si="14"/>
        <v>es</v>
      </c>
      <c r="Z90" s="4">
        <f t="shared" si="14"/>
        <v>0.49</v>
      </c>
      <c r="AA90" s="4">
        <f t="shared" si="14"/>
        <v>0</v>
      </c>
      <c r="AB90" s="4" t="str">
        <f t="shared" si="14"/>
        <v>es</v>
      </c>
      <c r="AC90" s="4">
        <f t="shared" si="14"/>
        <v>0.49</v>
      </c>
    </row>
    <row r="91" spans="1:29" x14ac:dyDescent="0.25">
      <c r="A91" s="4" t="s">
        <v>1</v>
      </c>
      <c r="B91" s="4">
        <v>10</v>
      </c>
      <c r="D91" s="4" t="s">
        <v>1</v>
      </c>
      <c r="E91" s="4">
        <v>20</v>
      </c>
      <c r="G91" s="4" t="s">
        <v>1</v>
      </c>
      <c r="H91" s="4">
        <v>30</v>
      </c>
      <c r="J91" s="4" t="s">
        <v>1</v>
      </c>
      <c r="K91" s="4">
        <v>40</v>
      </c>
      <c r="M91" s="4" t="s">
        <v>1</v>
      </c>
      <c r="N91" s="4">
        <v>50</v>
      </c>
      <c r="P91" s="4" t="s">
        <v>1</v>
      </c>
      <c r="Q91" s="4">
        <v>60</v>
      </c>
      <c r="S91" s="4" t="s">
        <v>1</v>
      </c>
      <c r="T91" s="4">
        <v>70</v>
      </c>
      <c r="V91" s="4" t="s">
        <v>1</v>
      </c>
      <c r="W91" s="4">
        <v>80</v>
      </c>
      <c r="Y91" s="4" t="s">
        <v>1</v>
      </c>
      <c r="Z91" s="4">
        <v>90</v>
      </c>
      <c r="AB91" s="4" t="s">
        <v>1</v>
      </c>
      <c r="AC91" s="4">
        <v>100</v>
      </c>
    </row>
    <row r="92" spans="1:29" x14ac:dyDescent="0.25">
      <c r="A92" s="4" t="s">
        <v>2</v>
      </c>
      <c r="B92" s="4">
        <v>10</v>
      </c>
      <c r="D92" s="4" t="s">
        <v>2</v>
      </c>
      <c r="E92" s="4">
        <v>10</v>
      </c>
      <c r="G92" s="4" t="s">
        <v>2</v>
      </c>
      <c r="H92" s="4">
        <v>10</v>
      </c>
      <c r="J92" s="4" t="s">
        <v>2</v>
      </c>
      <c r="K92" s="4">
        <v>10</v>
      </c>
      <c r="M92" s="4" t="s">
        <v>2</v>
      </c>
      <c r="N92" s="4">
        <v>10</v>
      </c>
      <c r="P92" s="4" t="s">
        <v>2</v>
      </c>
      <c r="Q92" s="4">
        <v>10</v>
      </c>
      <c r="S92" s="4" t="s">
        <v>2</v>
      </c>
      <c r="T92" s="4">
        <v>10</v>
      </c>
      <c r="V92" s="4" t="s">
        <v>2</v>
      </c>
      <c r="W92" s="4">
        <v>10</v>
      </c>
      <c r="Y92" s="4" t="s">
        <v>2</v>
      </c>
      <c r="Z92" s="4">
        <v>10</v>
      </c>
      <c r="AB92" s="4" t="s">
        <v>2</v>
      </c>
      <c r="AC92" s="4">
        <v>10</v>
      </c>
    </row>
    <row r="93" spans="1:29" x14ac:dyDescent="0.25">
      <c r="A93" s="4" t="s">
        <v>3</v>
      </c>
      <c r="B93" s="4">
        <v>1</v>
      </c>
      <c r="D93" s="4" t="s">
        <v>3</v>
      </c>
      <c r="E93" s="4">
        <v>1</v>
      </c>
      <c r="G93" s="4" t="s">
        <v>3</v>
      </c>
      <c r="H93" s="4">
        <v>1</v>
      </c>
      <c r="J93" s="4" t="s">
        <v>3</v>
      </c>
      <c r="K93" s="4">
        <v>1</v>
      </c>
      <c r="M93" s="4" t="s">
        <v>3</v>
      </c>
      <c r="N93" s="4">
        <v>1</v>
      </c>
      <c r="P93" s="4" t="s">
        <v>3</v>
      </c>
      <c r="Q93" s="4">
        <v>1</v>
      </c>
      <c r="S93" s="4" t="s">
        <v>3</v>
      </c>
      <c r="T93" s="4">
        <v>1</v>
      </c>
      <c r="V93" s="4" t="s">
        <v>3</v>
      </c>
      <c r="W93" s="4">
        <v>1</v>
      </c>
      <c r="Y93" s="4" t="s">
        <v>3</v>
      </c>
      <c r="Z93" s="4">
        <v>1</v>
      </c>
      <c r="AB93" s="4" t="s">
        <v>3</v>
      </c>
      <c r="AC93" s="4">
        <v>1</v>
      </c>
    </row>
    <row r="95" spans="1:29" x14ac:dyDescent="0.25">
      <c r="A95" s="4" t="s">
        <v>4</v>
      </c>
      <c r="B95" s="4">
        <f>((B91+B91)/(B91*B91))+((SUMSQ(B90))/(2*(B91+B91)))</f>
        <v>0.20600250000000001</v>
      </c>
      <c r="D95" s="4" t="s">
        <v>4</v>
      </c>
      <c r="E95" s="4">
        <f>((E91+E91)/(E91*E91))+((SUMSQ(E90))/(2*(E91+E91)))</f>
        <v>0.10300125</v>
      </c>
      <c r="G95" s="4" t="s">
        <v>4</v>
      </c>
      <c r="H95" s="4">
        <f>((H91+H91)/(H91*H91))+((SUMSQ(H90))/(2*(H91+H91)))</f>
        <v>6.8667499999999992E-2</v>
      </c>
      <c r="J95" s="4" t="s">
        <v>4</v>
      </c>
      <c r="K95" s="4">
        <f>((K91+K91)/(K91*K91))+((SUMSQ(K90))/(2*(K91+K91)))</f>
        <v>5.1500625000000001E-2</v>
      </c>
      <c r="M95" s="4" t="s">
        <v>4</v>
      </c>
      <c r="N95" s="4">
        <f>((N91+N91)/(N91*N91))+((SUMSQ(N90))/(2*(N91+N91)))</f>
        <v>4.1200500000000001E-2</v>
      </c>
      <c r="P95" s="4" t="s">
        <v>4</v>
      </c>
      <c r="Q95" s="4">
        <f>((Q91+Q91)/(Q91*Q91))+((SUMSQ(Q90))/(2*(Q91+Q91)))</f>
        <v>3.4333749999999996E-2</v>
      </c>
      <c r="S95" s="4" t="s">
        <v>4</v>
      </c>
      <c r="T95" s="4">
        <f>((T91+T91)/(T91*T91))+((SUMSQ(T90))/(2*(T91+T91)))</f>
        <v>2.9428928571428571E-2</v>
      </c>
      <c r="V95" s="4" t="s">
        <v>4</v>
      </c>
      <c r="W95" s="4">
        <f>((W91+W91)/(W91*W91))+((SUMSQ(W90))/(2*(W91+W91)))</f>
        <v>2.5750312500000001E-2</v>
      </c>
      <c r="Y95" s="4" t="s">
        <v>4</v>
      </c>
      <c r="Z95" s="4">
        <f>((Z91+Z91)/(Z91*Z91))+((SUMSQ(Z90))/(2*(Z91+Z91)))</f>
        <v>2.2889166666666669E-2</v>
      </c>
      <c r="AB95" s="4" t="s">
        <v>4</v>
      </c>
      <c r="AC95" s="4">
        <f>((AC91+AC91)/(AC91*AC91))+((SUMSQ(AC90))/(2*(AC91+AC91)))</f>
        <v>2.0600250000000001E-2</v>
      </c>
    </row>
    <row r="96" spans="1:29" x14ac:dyDescent="0.25">
      <c r="A96" s="4" t="s">
        <v>5</v>
      </c>
      <c r="B96" s="4">
        <f>B93*(B95)</f>
        <v>0.20600250000000001</v>
      </c>
      <c r="D96" s="4" t="s">
        <v>5</v>
      </c>
      <c r="E96" s="4">
        <f>E93*(E95)</f>
        <v>0.10300125</v>
      </c>
      <c r="G96" s="4" t="s">
        <v>5</v>
      </c>
      <c r="H96" s="4">
        <f>H93*(H95)</f>
        <v>6.8667499999999992E-2</v>
      </c>
      <c r="J96" s="4" t="s">
        <v>5</v>
      </c>
      <c r="K96" s="4">
        <f>K93*(K95)</f>
        <v>5.1500625000000001E-2</v>
      </c>
      <c r="M96" s="4" t="s">
        <v>5</v>
      </c>
      <c r="N96" s="4">
        <f>N93*(N95)</f>
        <v>4.1200500000000001E-2</v>
      </c>
      <c r="P96" s="4" t="s">
        <v>5</v>
      </c>
      <c r="Q96" s="4">
        <f>Q93*(Q95)</f>
        <v>3.4333749999999996E-2</v>
      </c>
      <c r="S96" s="4" t="s">
        <v>5</v>
      </c>
      <c r="T96" s="4">
        <f>T93*(T95)</f>
        <v>2.9428928571428571E-2</v>
      </c>
      <c r="V96" s="4" t="s">
        <v>5</v>
      </c>
      <c r="W96" s="4">
        <f>W93*(W95)</f>
        <v>2.5750312500000001E-2</v>
      </c>
      <c r="Y96" s="4" t="s">
        <v>5</v>
      </c>
      <c r="Z96" s="4">
        <f>Z93*(Z95)</f>
        <v>2.2889166666666669E-2</v>
      </c>
      <c r="AB96" s="4" t="s">
        <v>5</v>
      </c>
      <c r="AC96" s="4">
        <f>AC93*(AC95)</f>
        <v>2.0600250000000001E-2</v>
      </c>
    </row>
    <row r="97" spans="1:29" x14ac:dyDescent="0.25">
      <c r="A97" s="4" t="s">
        <v>6</v>
      </c>
      <c r="B97" s="4">
        <f>B96+B95</f>
        <v>0.41200500000000001</v>
      </c>
      <c r="D97" s="4" t="s">
        <v>6</v>
      </c>
      <c r="E97" s="4">
        <f>E96+E95</f>
        <v>0.20600250000000001</v>
      </c>
      <c r="G97" s="4" t="s">
        <v>6</v>
      </c>
      <c r="H97" s="4">
        <f>H96+H95</f>
        <v>0.13733499999999998</v>
      </c>
      <c r="J97" s="4" t="s">
        <v>6</v>
      </c>
      <c r="K97" s="4">
        <f>K96+K95</f>
        <v>0.10300125</v>
      </c>
      <c r="M97" s="4" t="s">
        <v>6</v>
      </c>
      <c r="N97" s="4">
        <f>N96+N95</f>
        <v>8.2401000000000002E-2</v>
      </c>
      <c r="P97" s="4" t="s">
        <v>6</v>
      </c>
      <c r="Q97" s="4">
        <f>Q96+Q95</f>
        <v>6.8667499999999992E-2</v>
      </c>
      <c r="S97" s="4" t="s">
        <v>6</v>
      </c>
      <c r="T97" s="4">
        <f>T96+T95</f>
        <v>5.8857857142857142E-2</v>
      </c>
      <c r="V97" s="4" t="s">
        <v>6</v>
      </c>
      <c r="W97" s="4">
        <f>W96+W95</f>
        <v>5.1500625000000001E-2</v>
      </c>
      <c r="Y97" s="4" t="s">
        <v>6</v>
      </c>
      <c r="Z97" s="4">
        <f>Z96+Z95</f>
        <v>4.5778333333333338E-2</v>
      </c>
      <c r="AB97" s="4" t="s">
        <v>6</v>
      </c>
      <c r="AC97" s="4">
        <f>AC96+AC95</f>
        <v>4.1200500000000001E-2</v>
      </c>
    </row>
    <row r="98" spans="1:29" x14ac:dyDescent="0.25">
      <c r="A98" s="4" t="s">
        <v>7</v>
      </c>
      <c r="B98" s="4">
        <f>B97/B92</f>
        <v>4.1200500000000001E-2</v>
      </c>
      <c r="D98" s="4" t="s">
        <v>7</v>
      </c>
      <c r="E98" s="4">
        <f>E97/E92</f>
        <v>2.0600250000000001E-2</v>
      </c>
      <c r="G98" s="4" t="s">
        <v>7</v>
      </c>
      <c r="H98" s="4">
        <f>H97/H92</f>
        <v>1.3733499999999999E-2</v>
      </c>
      <c r="J98" s="4" t="s">
        <v>7</v>
      </c>
      <c r="K98" s="4">
        <f>K97/K92</f>
        <v>1.0300125E-2</v>
      </c>
      <c r="M98" s="4" t="s">
        <v>7</v>
      </c>
      <c r="N98" s="4">
        <f>N97/N92</f>
        <v>8.2401000000000002E-3</v>
      </c>
      <c r="P98" s="4" t="s">
        <v>7</v>
      </c>
      <c r="Q98" s="4">
        <f>Q97/Q92</f>
        <v>6.8667499999999996E-3</v>
      </c>
      <c r="S98" s="4" t="s">
        <v>7</v>
      </c>
      <c r="T98" s="4">
        <f>T97/T92</f>
        <v>5.8857857142857141E-3</v>
      </c>
      <c r="V98" s="4" t="s">
        <v>7</v>
      </c>
      <c r="W98" s="4">
        <f>W97/W92</f>
        <v>5.1500625000000001E-3</v>
      </c>
      <c r="Y98" s="4" t="s">
        <v>7</v>
      </c>
      <c r="Z98" s="4">
        <f>Z97/Z92</f>
        <v>4.5778333333333339E-3</v>
      </c>
      <c r="AB98" s="4" t="s">
        <v>7</v>
      </c>
      <c r="AC98" s="4">
        <f>AC97/AC92</f>
        <v>4.1200500000000001E-3</v>
      </c>
    </row>
    <row r="99" spans="1:29" x14ac:dyDescent="0.25">
      <c r="A99" s="4" t="s">
        <v>8</v>
      </c>
      <c r="B99" s="4">
        <f>(B90/(SQRT(B98)))</f>
        <v>2.4140420832333489</v>
      </c>
      <c r="D99" s="4" t="s">
        <v>8</v>
      </c>
      <c r="E99" s="4">
        <f>(E90/(SQRT(E98)))</f>
        <v>3.4139710542480017</v>
      </c>
      <c r="G99" s="4" t="s">
        <v>8</v>
      </c>
      <c r="H99" s="4">
        <f>(H90/(SQRT(H98)))</f>
        <v>4.1812435397695769</v>
      </c>
      <c r="J99" s="4" t="s">
        <v>8</v>
      </c>
      <c r="K99" s="4">
        <f>(K90/(SQRT(K98)))</f>
        <v>4.8280841664666978</v>
      </c>
      <c r="M99" s="4" t="s">
        <v>8</v>
      </c>
      <c r="N99" s="4">
        <f>(N90/(SQRT(N98)))</f>
        <v>5.3979621986549731</v>
      </c>
      <c r="P99" s="4" t="s">
        <v>8</v>
      </c>
      <c r="Q99" s="4">
        <f>(Q90/(SQRT(Q98)))</f>
        <v>5.913171321527023</v>
      </c>
      <c r="S99" s="4" t="s">
        <v>8</v>
      </c>
      <c r="T99" s="4">
        <f>(T90/(SQRT(T98)))</f>
        <v>6.3869550066797283</v>
      </c>
      <c r="V99" s="4" t="s">
        <v>8</v>
      </c>
      <c r="W99" s="4">
        <f>(W90/(SQRT(W98)))</f>
        <v>6.8279421084960035</v>
      </c>
      <c r="Y99" s="4" t="s">
        <v>8</v>
      </c>
      <c r="Z99" s="4">
        <f>(Z90/(SQRT(Z98)))</f>
        <v>7.2421262497000454</v>
      </c>
      <c r="AB99" s="4" t="s">
        <v>8</v>
      </c>
      <c r="AC99" s="4">
        <f>(AC90/(SQRT(AC98)))</f>
        <v>7.6338713505151548</v>
      </c>
    </row>
    <row r="100" spans="1:29" x14ac:dyDescent="0.25">
      <c r="A100" s="4" t="s">
        <v>9</v>
      </c>
      <c r="B100" s="4">
        <f>1-_xlfn.NORM.S.DIST((1.96-B99), TRUE)</f>
        <v>0.67510073119198932</v>
      </c>
      <c r="D100" s="4" t="s">
        <v>9</v>
      </c>
      <c r="E100" s="4">
        <f>1-_xlfn.NORM.S.DIST((1.96-E99), TRUE)</f>
        <v>0.92702283426885734</v>
      </c>
      <c r="G100" s="4" t="s">
        <v>9</v>
      </c>
      <c r="H100" s="4">
        <f>1-_xlfn.NORM.S.DIST((1.96-H99), TRUE)</f>
        <v>0.98683276466516689</v>
      </c>
      <c r="J100" s="4" t="s">
        <v>9</v>
      </c>
      <c r="K100" s="4">
        <f>1-_xlfn.NORM.S.DIST((1.96-K99), TRUE)</f>
        <v>0.9979351717077537</v>
      </c>
      <c r="M100" s="4" t="s">
        <v>9</v>
      </c>
      <c r="N100" s="4">
        <f>1-_xlfn.NORM.S.DIST((1.96-N99), TRUE)</f>
        <v>0.99970694524359971</v>
      </c>
      <c r="P100" s="4" t="s">
        <v>9</v>
      </c>
      <c r="Q100" s="4">
        <f>1-_xlfn.NORM.S.DIST((1.96-Q99), TRUE)</f>
        <v>0.99996143891182121</v>
      </c>
      <c r="S100" s="4" t="s">
        <v>9</v>
      </c>
      <c r="T100" s="4">
        <f>1-_xlfn.NORM.S.DIST((1.96-T99), TRUE)</f>
        <v>0.99999522136710473</v>
      </c>
      <c r="V100" s="4" t="s">
        <v>9</v>
      </c>
      <c r="W100" s="4">
        <f>1-_xlfn.NORM.S.DIST((1.96-W99), TRUE)</f>
        <v>0.99999943616824527</v>
      </c>
      <c r="Y100" s="4" t="s">
        <v>9</v>
      </c>
      <c r="Z100" s="4">
        <f>1-_xlfn.NORM.S.DIST((1.96-Z99), TRUE)</f>
        <v>0.99999993615342486</v>
      </c>
      <c r="AB100" s="4" t="s">
        <v>9</v>
      </c>
      <c r="AC100" s="4">
        <f>1-_xlfn.NORM.S.DIST((1.96-AC99), TRUE)</f>
        <v>0.99999999301970044</v>
      </c>
    </row>
    <row r="105" spans="1:29" x14ac:dyDescent="0.25">
      <c r="A105" s="4" t="str">
        <f t="shared" ref="A105:AC105" si="15">A2</f>
        <v>es</v>
      </c>
      <c r="B105" s="4">
        <f t="shared" si="15"/>
        <v>0.49</v>
      </c>
      <c r="C105" s="4">
        <f t="shared" si="15"/>
        <v>0</v>
      </c>
      <c r="D105" s="4" t="str">
        <f t="shared" si="15"/>
        <v>es</v>
      </c>
      <c r="E105" s="4">
        <f t="shared" si="15"/>
        <v>0.49</v>
      </c>
      <c r="F105" s="4">
        <f t="shared" si="15"/>
        <v>0</v>
      </c>
      <c r="G105" s="4" t="str">
        <f t="shared" si="15"/>
        <v>es</v>
      </c>
      <c r="H105" s="4">
        <f t="shared" si="15"/>
        <v>0.49</v>
      </c>
      <c r="I105" s="4">
        <f t="shared" si="15"/>
        <v>0</v>
      </c>
      <c r="J105" s="4" t="str">
        <f t="shared" si="15"/>
        <v>es</v>
      </c>
      <c r="K105" s="4">
        <f t="shared" si="15"/>
        <v>0.49</v>
      </c>
      <c r="L105" s="4">
        <f t="shared" si="15"/>
        <v>0</v>
      </c>
      <c r="M105" s="4" t="str">
        <f t="shared" si="15"/>
        <v>es</v>
      </c>
      <c r="N105" s="4">
        <f t="shared" si="15"/>
        <v>0.49</v>
      </c>
      <c r="O105" s="4">
        <f t="shared" si="15"/>
        <v>0</v>
      </c>
      <c r="P105" s="4" t="str">
        <f t="shared" si="15"/>
        <v>es</v>
      </c>
      <c r="Q105" s="4">
        <f t="shared" si="15"/>
        <v>0.49</v>
      </c>
      <c r="R105" s="4">
        <f t="shared" si="15"/>
        <v>0</v>
      </c>
      <c r="S105" s="4" t="str">
        <f t="shared" si="15"/>
        <v>es</v>
      </c>
      <c r="T105" s="4">
        <f t="shared" si="15"/>
        <v>0.49</v>
      </c>
      <c r="U105" s="4">
        <f t="shared" si="15"/>
        <v>0</v>
      </c>
      <c r="V105" s="4" t="str">
        <f t="shared" si="15"/>
        <v>es</v>
      </c>
      <c r="W105" s="4">
        <f t="shared" si="15"/>
        <v>0.49</v>
      </c>
      <c r="X105" s="4">
        <f t="shared" si="15"/>
        <v>0</v>
      </c>
      <c r="Y105" s="4" t="str">
        <f t="shared" si="15"/>
        <v>es</v>
      </c>
      <c r="Z105" s="4">
        <f t="shared" si="15"/>
        <v>0.49</v>
      </c>
      <c r="AA105" s="4">
        <f t="shared" si="15"/>
        <v>0</v>
      </c>
      <c r="AB105" s="4" t="str">
        <f t="shared" si="15"/>
        <v>es</v>
      </c>
      <c r="AC105" s="4">
        <f t="shared" si="15"/>
        <v>0.49</v>
      </c>
    </row>
    <row r="106" spans="1:29" x14ac:dyDescent="0.25">
      <c r="A106" s="4" t="s">
        <v>1</v>
      </c>
      <c r="B106" s="4">
        <v>10</v>
      </c>
      <c r="D106" s="4" t="s">
        <v>1</v>
      </c>
      <c r="E106" s="4">
        <v>20</v>
      </c>
      <c r="G106" s="4" t="s">
        <v>1</v>
      </c>
      <c r="H106" s="4">
        <v>30</v>
      </c>
      <c r="J106" s="4" t="s">
        <v>1</v>
      </c>
      <c r="K106" s="4">
        <v>40</v>
      </c>
      <c r="M106" s="4" t="s">
        <v>1</v>
      </c>
      <c r="N106" s="4">
        <v>50</v>
      </c>
      <c r="P106" s="4" t="s">
        <v>1</v>
      </c>
      <c r="Q106" s="4">
        <v>60</v>
      </c>
      <c r="S106" s="4" t="s">
        <v>1</v>
      </c>
      <c r="T106" s="4">
        <v>70</v>
      </c>
      <c r="V106" s="4" t="s">
        <v>1</v>
      </c>
      <c r="W106" s="4">
        <v>80</v>
      </c>
      <c r="Y106" s="4" t="s">
        <v>1</v>
      </c>
      <c r="Z106" s="4">
        <v>90</v>
      </c>
      <c r="AB106" s="4" t="s">
        <v>1</v>
      </c>
      <c r="AC106" s="4">
        <v>100</v>
      </c>
    </row>
    <row r="107" spans="1:29" x14ac:dyDescent="0.25">
      <c r="A107" s="4" t="s">
        <v>2</v>
      </c>
      <c r="B107" s="4">
        <v>15</v>
      </c>
      <c r="D107" s="4" t="s">
        <v>2</v>
      </c>
      <c r="E107" s="4">
        <v>15</v>
      </c>
      <c r="G107" s="4" t="s">
        <v>2</v>
      </c>
      <c r="H107" s="4">
        <v>15</v>
      </c>
      <c r="J107" s="4" t="s">
        <v>2</v>
      </c>
      <c r="K107" s="4">
        <v>15</v>
      </c>
      <c r="M107" s="4" t="s">
        <v>2</v>
      </c>
      <c r="N107" s="4">
        <v>15</v>
      </c>
      <c r="P107" s="4" t="s">
        <v>2</v>
      </c>
      <c r="Q107" s="4">
        <v>15</v>
      </c>
      <c r="S107" s="4" t="s">
        <v>2</v>
      </c>
      <c r="T107" s="4">
        <v>15</v>
      </c>
      <c r="V107" s="4" t="s">
        <v>2</v>
      </c>
      <c r="W107" s="4">
        <v>15</v>
      </c>
      <c r="Y107" s="4" t="s">
        <v>2</v>
      </c>
      <c r="Z107" s="4">
        <v>15</v>
      </c>
      <c r="AB107" s="4" t="s">
        <v>2</v>
      </c>
      <c r="AC107" s="4">
        <v>15</v>
      </c>
    </row>
    <row r="108" spans="1:29" x14ac:dyDescent="0.25">
      <c r="A108" s="4" t="s">
        <v>3</v>
      </c>
      <c r="B108" s="4">
        <v>1</v>
      </c>
      <c r="D108" s="4" t="s">
        <v>3</v>
      </c>
      <c r="E108" s="4">
        <v>1</v>
      </c>
      <c r="G108" s="4" t="s">
        <v>3</v>
      </c>
      <c r="H108" s="4">
        <v>1</v>
      </c>
      <c r="J108" s="4" t="s">
        <v>3</v>
      </c>
      <c r="K108" s="4">
        <v>1</v>
      </c>
      <c r="M108" s="4" t="s">
        <v>3</v>
      </c>
      <c r="N108" s="4">
        <v>1</v>
      </c>
      <c r="P108" s="4" t="s">
        <v>3</v>
      </c>
      <c r="Q108" s="4">
        <v>1</v>
      </c>
      <c r="S108" s="4" t="s">
        <v>3</v>
      </c>
      <c r="T108" s="4">
        <v>1</v>
      </c>
      <c r="V108" s="4" t="s">
        <v>3</v>
      </c>
      <c r="W108" s="4">
        <v>1</v>
      </c>
      <c r="Y108" s="4" t="s">
        <v>3</v>
      </c>
      <c r="Z108" s="4">
        <v>1</v>
      </c>
      <c r="AB108" s="4" t="s">
        <v>3</v>
      </c>
      <c r="AC108" s="4">
        <v>1</v>
      </c>
    </row>
    <row r="110" spans="1:29" x14ac:dyDescent="0.25">
      <c r="A110" s="4" t="s">
        <v>4</v>
      </c>
      <c r="B110" s="4">
        <f>((B106+B106)/(B106*B106))+((SUMSQ(B105))/(2*(B106+B106)))</f>
        <v>0.20600250000000001</v>
      </c>
      <c r="D110" s="4" t="s">
        <v>4</v>
      </c>
      <c r="E110" s="4">
        <f>((E106+E106)/(E106*E106))+((SUMSQ(E105))/(2*(E106+E106)))</f>
        <v>0.10300125</v>
      </c>
      <c r="G110" s="4" t="s">
        <v>4</v>
      </c>
      <c r="H110" s="4">
        <f>((H106+H106)/(H106*H106))+((SUMSQ(H105))/(2*(H106+H106)))</f>
        <v>6.8667499999999992E-2</v>
      </c>
      <c r="J110" s="4" t="s">
        <v>4</v>
      </c>
      <c r="K110" s="4">
        <f>((K106+K106)/(K106*K106))+((SUMSQ(K105))/(2*(K106+K106)))</f>
        <v>5.1500625000000001E-2</v>
      </c>
      <c r="M110" s="4" t="s">
        <v>4</v>
      </c>
      <c r="N110" s="4">
        <f>((N106+N106)/(N106*N106))+((SUMSQ(N105))/(2*(N106+N106)))</f>
        <v>4.1200500000000001E-2</v>
      </c>
      <c r="P110" s="4" t="s">
        <v>4</v>
      </c>
      <c r="Q110" s="4">
        <f>((Q106+Q106)/(Q106*Q106))+((SUMSQ(Q105))/(2*(Q106+Q106)))</f>
        <v>3.4333749999999996E-2</v>
      </c>
      <c r="S110" s="4" t="s">
        <v>4</v>
      </c>
      <c r="T110" s="4">
        <f>((T106+T106)/(T106*T106))+((SUMSQ(T105))/(2*(T106+T106)))</f>
        <v>2.9428928571428571E-2</v>
      </c>
      <c r="V110" s="4" t="s">
        <v>4</v>
      </c>
      <c r="W110" s="4">
        <f>((W106+W106)/(W106*W106))+((SUMSQ(W105))/(2*(W106+W106)))</f>
        <v>2.5750312500000001E-2</v>
      </c>
      <c r="Y110" s="4" t="s">
        <v>4</v>
      </c>
      <c r="Z110" s="4">
        <f>((Z106+Z106)/(Z106*Z106))+((SUMSQ(Z105))/(2*(Z106+Z106)))</f>
        <v>2.2889166666666669E-2</v>
      </c>
      <c r="AB110" s="4" t="s">
        <v>4</v>
      </c>
      <c r="AC110" s="4">
        <f>((AC106+AC106)/(AC106*AC106))+((SUMSQ(AC105))/(2*(AC106+AC106)))</f>
        <v>2.0600250000000001E-2</v>
      </c>
    </row>
    <row r="111" spans="1:29" x14ac:dyDescent="0.25">
      <c r="A111" s="4" t="s">
        <v>5</v>
      </c>
      <c r="B111" s="4">
        <f>B108*(B110)</f>
        <v>0.20600250000000001</v>
      </c>
      <c r="D111" s="4" t="s">
        <v>5</v>
      </c>
      <c r="E111" s="4">
        <f>E108*(E110)</f>
        <v>0.10300125</v>
      </c>
      <c r="G111" s="4" t="s">
        <v>5</v>
      </c>
      <c r="H111" s="4">
        <f>H108*(H110)</f>
        <v>6.8667499999999992E-2</v>
      </c>
      <c r="J111" s="4" t="s">
        <v>5</v>
      </c>
      <c r="K111" s="4">
        <f>K108*(K110)</f>
        <v>5.1500625000000001E-2</v>
      </c>
      <c r="M111" s="4" t="s">
        <v>5</v>
      </c>
      <c r="N111" s="4">
        <f>N108*(N110)</f>
        <v>4.1200500000000001E-2</v>
      </c>
      <c r="P111" s="4" t="s">
        <v>5</v>
      </c>
      <c r="Q111" s="4">
        <f>Q108*(Q110)</f>
        <v>3.4333749999999996E-2</v>
      </c>
      <c r="S111" s="4" t="s">
        <v>5</v>
      </c>
      <c r="T111" s="4">
        <f>T108*(T110)</f>
        <v>2.9428928571428571E-2</v>
      </c>
      <c r="V111" s="4" t="s">
        <v>5</v>
      </c>
      <c r="W111" s="4">
        <f>W108*(W110)</f>
        <v>2.5750312500000001E-2</v>
      </c>
      <c r="Y111" s="4" t="s">
        <v>5</v>
      </c>
      <c r="Z111" s="4">
        <f>Z108*(Z110)</f>
        <v>2.2889166666666669E-2</v>
      </c>
      <c r="AB111" s="4" t="s">
        <v>5</v>
      </c>
      <c r="AC111" s="4">
        <f>AC108*(AC110)</f>
        <v>2.0600250000000001E-2</v>
      </c>
    </row>
    <row r="112" spans="1:29" x14ac:dyDescent="0.25">
      <c r="A112" s="4" t="s">
        <v>6</v>
      </c>
      <c r="B112" s="4">
        <f>B111+B110</f>
        <v>0.41200500000000001</v>
      </c>
      <c r="D112" s="4" t="s">
        <v>6</v>
      </c>
      <c r="E112" s="4">
        <f>E111+E110</f>
        <v>0.20600250000000001</v>
      </c>
      <c r="G112" s="4" t="s">
        <v>6</v>
      </c>
      <c r="H112" s="4">
        <f>H111+H110</f>
        <v>0.13733499999999998</v>
      </c>
      <c r="J112" s="4" t="s">
        <v>6</v>
      </c>
      <c r="K112" s="4">
        <f>K111+K110</f>
        <v>0.10300125</v>
      </c>
      <c r="M112" s="4" t="s">
        <v>6</v>
      </c>
      <c r="N112" s="4">
        <f>N111+N110</f>
        <v>8.2401000000000002E-2</v>
      </c>
      <c r="P112" s="4" t="s">
        <v>6</v>
      </c>
      <c r="Q112" s="4">
        <f>Q111+Q110</f>
        <v>6.8667499999999992E-2</v>
      </c>
      <c r="S112" s="4" t="s">
        <v>6</v>
      </c>
      <c r="T112" s="4">
        <f>T111+T110</f>
        <v>5.8857857142857142E-2</v>
      </c>
      <c r="V112" s="4" t="s">
        <v>6</v>
      </c>
      <c r="W112" s="4">
        <f>W111+W110</f>
        <v>5.1500625000000001E-2</v>
      </c>
      <c r="Y112" s="4" t="s">
        <v>6</v>
      </c>
      <c r="Z112" s="4">
        <f>Z111+Z110</f>
        <v>4.5778333333333338E-2</v>
      </c>
      <c r="AB112" s="4" t="s">
        <v>6</v>
      </c>
      <c r="AC112" s="4">
        <f>AC111+AC110</f>
        <v>4.1200500000000001E-2</v>
      </c>
    </row>
    <row r="113" spans="1:29" x14ac:dyDescent="0.25">
      <c r="A113" s="4" t="s">
        <v>7</v>
      </c>
      <c r="B113" s="4">
        <f>B112/B107</f>
        <v>2.7467000000000002E-2</v>
      </c>
      <c r="D113" s="4" t="s">
        <v>7</v>
      </c>
      <c r="E113" s="4">
        <f>E112/E107</f>
        <v>1.3733500000000001E-2</v>
      </c>
      <c r="G113" s="4" t="s">
        <v>7</v>
      </c>
      <c r="H113" s="4">
        <f>H112/H107</f>
        <v>9.1556666666666661E-3</v>
      </c>
      <c r="J113" s="4" t="s">
        <v>7</v>
      </c>
      <c r="K113" s="4">
        <f>K112/K107</f>
        <v>6.8667500000000005E-3</v>
      </c>
      <c r="M113" s="4" t="s">
        <v>7</v>
      </c>
      <c r="N113" s="4">
        <f>N112/N107</f>
        <v>5.4933999999999998E-3</v>
      </c>
      <c r="P113" s="4" t="s">
        <v>7</v>
      </c>
      <c r="Q113" s="4">
        <f>Q112/Q107</f>
        <v>4.5778333333333331E-3</v>
      </c>
      <c r="S113" s="4" t="s">
        <v>7</v>
      </c>
      <c r="T113" s="4">
        <f>T112/T107</f>
        <v>3.923857142857143E-3</v>
      </c>
      <c r="V113" s="4" t="s">
        <v>7</v>
      </c>
      <c r="W113" s="4">
        <f>W112/W107</f>
        <v>3.4333750000000002E-3</v>
      </c>
      <c r="Y113" s="4" t="s">
        <v>7</v>
      </c>
      <c r="Z113" s="4">
        <f>Z112/Z107</f>
        <v>3.0518888888888891E-3</v>
      </c>
      <c r="AB113" s="4" t="s">
        <v>7</v>
      </c>
      <c r="AC113" s="4">
        <f>AC112/AC107</f>
        <v>2.7466999999999999E-3</v>
      </c>
    </row>
    <row r="114" spans="1:29" x14ac:dyDescent="0.25">
      <c r="A114" s="4" t="s">
        <v>8</v>
      </c>
      <c r="B114" s="4">
        <f>(B105/(SQRT(B113)))</f>
        <v>2.9565856607635115</v>
      </c>
      <c r="D114" s="4" t="s">
        <v>8</v>
      </c>
      <c r="E114" s="4">
        <f>(E105/(SQRT(E113)))</f>
        <v>4.181243539769576</v>
      </c>
      <c r="G114" s="4" t="s">
        <v>8</v>
      </c>
      <c r="H114" s="4">
        <f>(H105/(SQRT(H113)))</f>
        <v>5.1209565813720026</v>
      </c>
      <c r="J114" s="4" t="s">
        <v>8</v>
      </c>
      <c r="K114" s="4">
        <f>(K105/(SQRT(K113)))</f>
        <v>5.913171321527023</v>
      </c>
      <c r="M114" s="4" t="s">
        <v>8</v>
      </c>
      <c r="N114" s="4">
        <f>(N105/(SQRT(N113)))</f>
        <v>6.6111265187683443</v>
      </c>
      <c r="P114" s="4" t="s">
        <v>8</v>
      </c>
      <c r="Q114" s="4">
        <f>(Q105/(SQRT(Q113)))</f>
        <v>7.2421262497000471</v>
      </c>
      <c r="S114" s="4" t="s">
        <v>8</v>
      </c>
      <c r="T114" s="4">
        <f>(T105/(SQRT(T113)))</f>
        <v>7.8223903882398291</v>
      </c>
      <c r="V114" s="4" t="s">
        <v>8</v>
      </c>
      <c r="W114" s="4">
        <f>(W105/(SQRT(W113)))</f>
        <v>8.3624870795391519</v>
      </c>
      <c r="Y114" s="4" t="s">
        <v>8</v>
      </c>
      <c r="Z114" s="4">
        <f>(Z105/(SQRT(Z113)))</f>
        <v>8.869756982290534</v>
      </c>
      <c r="AB114" s="4" t="s">
        <v>8</v>
      </c>
      <c r="AC114" s="4">
        <f>(AC105/(SQRT(AC113)))</f>
        <v>9.3495447854066196</v>
      </c>
    </row>
    <row r="115" spans="1:29" x14ac:dyDescent="0.25">
      <c r="A115" s="4" t="s">
        <v>9</v>
      </c>
      <c r="B115" s="4">
        <f>1-_xlfn.NORM.S.DIST((1.96-B114), TRUE)</f>
        <v>0.84051716551991751</v>
      </c>
      <c r="D115" s="4" t="s">
        <v>9</v>
      </c>
      <c r="E115" s="4">
        <f>1-_xlfn.NORM.S.DIST((1.96-E114), TRUE)</f>
        <v>0.98683276466516689</v>
      </c>
      <c r="G115" s="4" t="s">
        <v>9</v>
      </c>
      <c r="H115" s="4">
        <f>1-_xlfn.NORM.S.DIST((1.96-H114), TRUE)</f>
        <v>0.99921374031564292</v>
      </c>
      <c r="J115" s="4" t="s">
        <v>9</v>
      </c>
      <c r="K115" s="4">
        <f>1-_xlfn.NORM.S.DIST((1.96-K114), TRUE)</f>
        <v>0.99996143891182121</v>
      </c>
      <c r="M115" s="4" t="s">
        <v>9</v>
      </c>
      <c r="N115" s="4">
        <f>1-_xlfn.NORM.S.DIST((1.96-N114), TRUE)</f>
        <v>0.99999834936645371</v>
      </c>
      <c r="P115" s="4" t="s">
        <v>9</v>
      </c>
      <c r="Q115" s="4">
        <f>1-_xlfn.NORM.S.DIST((1.96-Q114), TRUE)</f>
        <v>0.99999993615342486</v>
      </c>
      <c r="S115" s="4" t="s">
        <v>9</v>
      </c>
      <c r="T115" s="4">
        <f>1-_xlfn.NORM.S.DIST((1.96-T114), TRUE)</f>
        <v>0.99999999771874604</v>
      </c>
      <c r="V115" s="4" t="s">
        <v>9</v>
      </c>
      <c r="W115" s="4">
        <f>1-_xlfn.NORM.S.DIST((1.96-W114), TRUE)</f>
        <v>0.99999999992356692</v>
      </c>
      <c r="Y115" s="4" t="s">
        <v>9</v>
      </c>
      <c r="Z115" s="4">
        <f>1-_xlfn.NORM.S.DIST((1.96-Z114), TRUE)</f>
        <v>0.99999999999757261</v>
      </c>
      <c r="AB115" s="4" t="s">
        <v>9</v>
      </c>
      <c r="AC115" s="4">
        <f>1-_xlfn.NORM.S.DIST((1.96-AC114), TRUE)</f>
        <v>0.99999999999992628</v>
      </c>
    </row>
    <row r="120" spans="1:29" x14ac:dyDescent="0.25">
      <c r="A120" s="4" t="str">
        <f t="shared" ref="A120:AC120" si="16">A2</f>
        <v>es</v>
      </c>
      <c r="B120" s="4">
        <f t="shared" si="16"/>
        <v>0.49</v>
      </c>
      <c r="C120" s="4">
        <f t="shared" si="16"/>
        <v>0</v>
      </c>
      <c r="D120" s="4" t="str">
        <f t="shared" si="16"/>
        <v>es</v>
      </c>
      <c r="E120" s="4">
        <f t="shared" si="16"/>
        <v>0.49</v>
      </c>
      <c r="F120" s="4">
        <f t="shared" si="16"/>
        <v>0</v>
      </c>
      <c r="G120" s="4" t="str">
        <f t="shared" si="16"/>
        <v>es</v>
      </c>
      <c r="H120" s="4">
        <f t="shared" si="16"/>
        <v>0.49</v>
      </c>
      <c r="I120" s="4">
        <f t="shared" si="16"/>
        <v>0</v>
      </c>
      <c r="J120" s="4" t="str">
        <f t="shared" si="16"/>
        <v>es</v>
      </c>
      <c r="K120" s="4">
        <f t="shared" si="16"/>
        <v>0.49</v>
      </c>
      <c r="L120" s="4">
        <f t="shared" si="16"/>
        <v>0</v>
      </c>
      <c r="M120" s="4" t="str">
        <f t="shared" si="16"/>
        <v>es</v>
      </c>
      <c r="N120" s="4">
        <f t="shared" si="16"/>
        <v>0.49</v>
      </c>
      <c r="O120" s="4">
        <f t="shared" si="16"/>
        <v>0</v>
      </c>
      <c r="P120" s="4" t="str">
        <f t="shared" si="16"/>
        <v>es</v>
      </c>
      <c r="Q120" s="4">
        <f t="shared" si="16"/>
        <v>0.49</v>
      </c>
      <c r="R120" s="4">
        <f t="shared" si="16"/>
        <v>0</v>
      </c>
      <c r="S120" s="4" t="str">
        <f t="shared" si="16"/>
        <v>es</v>
      </c>
      <c r="T120" s="4">
        <f t="shared" si="16"/>
        <v>0.49</v>
      </c>
      <c r="U120" s="4">
        <f t="shared" si="16"/>
        <v>0</v>
      </c>
      <c r="V120" s="4" t="str">
        <f t="shared" si="16"/>
        <v>es</v>
      </c>
      <c r="W120" s="4">
        <f t="shared" si="16"/>
        <v>0.49</v>
      </c>
      <c r="X120" s="4">
        <f t="shared" si="16"/>
        <v>0</v>
      </c>
      <c r="Y120" s="4" t="str">
        <f t="shared" si="16"/>
        <v>es</v>
      </c>
      <c r="Z120" s="4">
        <f t="shared" si="16"/>
        <v>0.49</v>
      </c>
      <c r="AA120" s="4">
        <f t="shared" si="16"/>
        <v>0</v>
      </c>
      <c r="AB120" s="4" t="str">
        <f t="shared" si="16"/>
        <v>es</v>
      </c>
      <c r="AC120" s="4">
        <f t="shared" si="16"/>
        <v>0.49</v>
      </c>
    </row>
    <row r="121" spans="1:29" x14ac:dyDescent="0.25">
      <c r="A121" s="4" t="s">
        <v>1</v>
      </c>
      <c r="B121" s="4">
        <v>10</v>
      </c>
      <c r="D121" s="4" t="s">
        <v>1</v>
      </c>
      <c r="E121" s="4">
        <v>20</v>
      </c>
      <c r="G121" s="4" t="s">
        <v>1</v>
      </c>
      <c r="H121" s="4">
        <v>30</v>
      </c>
      <c r="J121" s="4" t="s">
        <v>1</v>
      </c>
      <c r="K121" s="4">
        <v>40</v>
      </c>
      <c r="M121" s="4" t="s">
        <v>1</v>
      </c>
      <c r="N121" s="4">
        <v>50</v>
      </c>
      <c r="P121" s="4" t="s">
        <v>1</v>
      </c>
      <c r="Q121" s="4">
        <v>60</v>
      </c>
      <c r="S121" s="4" t="s">
        <v>1</v>
      </c>
      <c r="T121" s="4">
        <v>70</v>
      </c>
      <c r="V121" s="4" t="s">
        <v>1</v>
      </c>
      <c r="W121" s="4">
        <v>80</v>
      </c>
      <c r="Y121" s="4" t="s">
        <v>1</v>
      </c>
      <c r="Z121" s="4">
        <v>90</v>
      </c>
      <c r="AB121" s="4" t="s">
        <v>1</v>
      </c>
      <c r="AC121" s="4">
        <v>100</v>
      </c>
    </row>
    <row r="122" spans="1:29" x14ac:dyDescent="0.25">
      <c r="A122" s="4" t="s">
        <v>2</v>
      </c>
      <c r="B122" s="4">
        <v>20</v>
      </c>
      <c r="D122" s="4" t="s">
        <v>2</v>
      </c>
      <c r="E122" s="4">
        <v>20</v>
      </c>
      <c r="G122" s="4" t="s">
        <v>2</v>
      </c>
      <c r="H122" s="4">
        <v>20</v>
      </c>
      <c r="J122" s="4" t="s">
        <v>2</v>
      </c>
      <c r="K122" s="4">
        <v>20</v>
      </c>
      <c r="M122" s="4" t="s">
        <v>2</v>
      </c>
      <c r="N122" s="4">
        <v>20</v>
      </c>
      <c r="P122" s="4" t="s">
        <v>2</v>
      </c>
      <c r="Q122" s="4">
        <v>20</v>
      </c>
      <c r="S122" s="4" t="s">
        <v>2</v>
      </c>
      <c r="T122" s="4">
        <v>20</v>
      </c>
      <c r="V122" s="4" t="s">
        <v>2</v>
      </c>
      <c r="W122" s="4">
        <v>20</v>
      </c>
      <c r="Y122" s="4" t="s">
        <v>2</v>
      </c>
      <c r="Z122" s="4">
        <v>20</v>
      </c>
      <c r="AB122" s="4" t="s">
        <v>2</v>
      </c>
      <c r="AC122" s="4">
        <v>20</v>
      </c>
    </row>
    <row r="123" spans="1:29" x14ac:dyDescent="0.25">
      <c r="A123" s="4" t="s">
        <v>3</v>
      </c>
      <c r="B123" s="4">
        <v>1</v>
      </c>
      <c r="D123" s="4" t="s">
        <v>3</v>
      </c>
      <c r="E123" s="4">
        <v>1</v>
      </c>
      <c r="G123" s="4" t="s">
        <v>3</v>
      </c>
      <c r="H123" s="4">
        <v>1</v>
      </c>
      <c r="J123" s="4" t="s">
        <v>3</v>
      </c>
      <c r="K123" s="4">
        <v>1</v>
      </c>
      <c r="M123" s="4" t="s">
        <v>3</v>
      </c>
      <c r="N123" s="4">
        <v>1</v>
      </c>
      <c r="P123" s="4" t="s">
        <v>3</v>
      </c>
      <c r="Q123" s="4">
        <v>1</v>
      </c>
      <c r="S123" s="4" t="s">
        <v>3</v>
      </c>
      <c r="T123" s="4">
        <v>1</v>
      </c>
      <c r="V123" s="4" t="s">
        <v>3</v>
      </c>
      <c r="W123" s="4">
        <v>1</v>
      </c>
      <c r="Y123" s="4" t="s">
        <v>3</v>
      </c>
      <c r="Z123" s="4">
        <v>1</v>
      </c>
      <c r="AB123" s="4" t="s">
        <v>3</v>
      </c>
      <c r="AC123" s="4">
        <v>1</v>
      </c>
    </row>
    <row r="125" spans="1:29" x14ac:dyDescent="0.25">
      <c r="A125" s="4" t="s">
        <v>4</v>
      </c>
      <c r="B125" s="4">
        <f>((B121+B121)/(B121*B121))+((SUMSQ(B120))/(2*(B121+B121)))</f>
        <v>0.20600250000000001</v>
      </c>
      <c r="D125" s="4" t="s">
        <v>4</v>
      </c>
      <c r="E125" s="4">
        <f>((E121+E121)/(E121*E121))+((SUMSQ(E120))/(2*(E121+E121)))</f>
        <v>0.10300125</v>
      </c>
      <c r="G125" s="4" t="s">
        <v>4</v>
      </c>
      <c r="H125" s="4">
        <f>((H121+H121)/(H121*H121))+((SUMSQ(H120))/(2*(H121+H121)))</f>
        <v>6.8667499999999992E-2</v>
      </c>
      <c r="J125" s="4" t="s">
        <v>4</v>
      </c>
      <c r="K125" s="4">
        <f>((K121+K121)/(K121*K121))+((SUMSQ(K120))/(2*(K121+K121)))</f>
        <v>5.1500625000000001E-2</v>
      </c>
      <c r="M125" s="4" t="s">
        <v>4</v>
      </c>
      <c r="N125" s="4">
        <f>((N121+N121)/(N121*N121))+((SUMSQ(N120))/(2*(N121+N121)))</f>
        <v>4.1200500000000001E-2</v>
      </c>
      <c r="P125" s="4" t="s">
        <v>4</v>
      </c>
      <c r="Q125" s="4">
        <f>((Q121+Q121)/(Q121*Q121))+((SUMSQ(Q120))/(2*(Q121+Q121)))</f>
        <v>3.4333749999999996E-2</v>
      </c>
      <c r="S125" s="4" t="s">
        <v>4</v>
      </c>
      <c r="T125" s="4">
        <f>((T121+T121)/(T121*T121))+((SUMSQ(T120))/(2*(T121+T121)))</f>
        <v>2.9428928571428571E-2</v>
      </c>
      <c r="V125" s="4" t="s">
        <v>4</v>
      </c>
      <c r="W125" s="4">
        <f>((W121+W121)/(W121*W121))+((SUMSQ(W120))/(2*(W121+W121)))</f>
        <v>2.5750312500000001E-2</v>
      </c>
      <c r="Y125" s="4" t="s">
        <v>4</v>
      </c>
      <c r="Z125" s="4">
        <f>((Z121+Z121)/(Z121*Z121))+((SUMSQ(Z120))/(2*(Z121+Z121)))</f>
        <v>2.2889166666666669E-2</v>
      </c>
      <c r="AB125" s="4" t="s">
        <v>4</v>
      </c>
      <c r="AC125" s="4">
        <f>((AC121+AC121)/(AC121*AC121))+((SUMSQ(AC120))/(2*(AC121+AC121)))</f>
        <v>2.0600250000000001E-2</v>
      </c>
    </row>
    <row r="126" spans="1:29" x14ac:dyDescent="0.25">
      <c r="A126" s="4" t="s">
        <v>5</v>
      </c>
      <c r="B126" s="4">
        <f>B123*(B125)</f>
        <v>0.20600250000000001</v>
      </c>
      <c r="D126" s="4" t="s">
        <v>5</v>
      </c>
      <c r="E126" s="4">
        <f>E123*(E125)</f>
        <v>0.10300125</v>
      </c>
      <c r="G126" s="4" t="s">
        <v>5</v>
      </c>
      <c r="H126" s="4">
        <f>H123*(H125)</f>
        <v>6.8667499999999992E-2</v>
      </c>
      <c r="J126" s="4" t="s">
        <v>5</v>
      </c>
      <c r="K126" s="4">
        <f>K123*(K125)</f>
        <v>5.1500625000000001E-2</v>
      </c>
      <c r="M126" s="4" t="s">
        <v>5</v>
      </c>
      <c r="N126" s="4">
        <f>N123*(N125)</f>
        <v>4.1200500000000001E-2</v>
      </c>
      <c r="P126" s="4" t="s">
        <v>5</v>
      </c>
      <c r="Q126" s="4">
        <f>Q123*(Q125)</f>
        <v>3.4333749999999996E-2</v>
      </c>
      <c r="S126" s="4" t="s">
        <v>5</v>
      </c>
      <c r="T126" s="4">
        <f>T123*(T125)</f>
        <v>2.9428928571428571E-2</v>
      </c>
      <c r="V126" s="4" t="s">
        <v>5</v>
      </c>
      <c r="W126" s="4">
        <f>W123*(W125)</f>
        <v>2.5750312500000001E-2</v>
      </c>
      <c r="Y126" s="4" t="s">
        <v>5</v>
      </c>
      <c r="Z126" s="4">
        <f>Z123*(Z125)</f>
        <v>2.2889166666666669E-2</v>
      </c>
      <c r="AB126" s="4" t="s">
        <v>5</v>
      </c>
      <c r="AC126" s="4">
        <f>AC123*(AC125)</f>
        <v>2.0600250000000001E-2</v>
      </c>
    </row>
    <row r="127" spans="1:29" x14ac:dyDescent="0.25">
      <c r="A127" s="4" t="s">
        <v>6</v>
      </c>
      <c r="B127" s="4">
        <f>B126+B125</f>
        <v>0.41200500000000001</v>
      </c>
      <c r="D127" s="4" t="s">
        <v>6</v>
      </c>
      <c r="E127" s="4">
        <f>E126+E125</f>
        <v>0.20600250000000001</v>
      </c>
      <c r="G127" s="4" t="s">
        <v>6</v>
      </c>
      <c r="H127" s="4">
        <f>H126+H125</f>
        <v>0.13733499999999998</v>
      </c>
      <c r="J127" s="4" t="s">
        <v>6</v>
      </c>
      <c r="K127" s="4">
        <f>K126+K125</f>
        <v>0.10300125</v>
      </c>
      <c r="M127" s="4" t="s">
        <v>6</v>
      </c>
      <c r="N127" s="4">
        <f>N126+N125</f>
        <v>8.2401000000000002E-2</v>
      </c>
      <c r="P127" s="4" t="s">
        <v>6</v>
      </c>
      <c r="Q127" s="4">
        <f>Q126+Q125</f>
        <v>6.8667499999999992E-2</v>
      </c>
      <c r="S127" s="4" t="s">
        <v>6</v>
      </c>
      <c r="T127" s="4">
        <f>T126+T125</f>
        <v>5.8857857142857142E-2</v>
      </c>
      <c r="V127" s="4" t="s">
        <v>6</v>
      </c>
      <c r="W127" s="4">
        <f>W126+W125</f>
        <v>5.1500625000000001E-2</v>
      </c>
      <c r="Y127" s="4" t="s">
        <v>6</v>
      </c>
      <c r="Z127" s="4">
        <f>Z126+Z125</f>
        <v>4.5778333333333338E-2</v>
      </c>
      <c r="AB127" s="4" t="s">
        <v>6</v>
      </c>
      <c r="AC127" s="4">
        <f>AC126+AC125</f>
        <v>4.1200500000000001E-2</v>
      </c>
    </row>
    <row r="128" spans="1:29" x14ac:dyDescent="0.25">
      <c r="A128" s="4" t="s">
        <v>7</v>
      </c>
      <c r="B128" s="4">
        <f>B127/B122</f>
        <v>2.0600250000000001E-2</v>
      </c>
      <c r="D128" s="4" t="s">
        <v>7</v>
      </c>
      <c r="E128" s="4">
        <f>E127/E122</f>
        <v>1.0300125E-2</v>
      </c>
      <c r="G128" s="4" t="s">
        <v>7</v>
      </c>
      <c r="H128" s="4">
        <f>H127/H122</f>
        <v>6.8667499999999996E-3</v>
      </c>
      <c r="J128" s="4" t="s">
        <v>7</v>
      </c>
      <c r="K128" s="4">
        <f>K127/K122</f>
        <v>5.1500625000000001E-3</v>
      </c>
      <c r="M128" s="4" t="s">
        <v>7</v>
      </c>
      <c r="N128" s="4">
        <f>N127/N122</f>
        <v>4.1200500000000001E-3</v>
      </c>
      <c r="P128" s="4" t="s">
        <v>7</v>
      </c>
      <c r="Q128" s="4">
        <f>Q127/Q122</f>
        <v>3.4333749999999998E-3</v>
      </c>
      <c r="S128" s="4" t="s">
        <v>7</v>
      </c>
      <c r="T128" s="4">
        <f>T127/T122</f>
        <v>2.942892857142857E-3</v>
      </c>
      <c r="V128" s="4" t="s">
        <v>7</v>
      </c>
      <c r="W128" s="4">
        <f>W127/W122</f>
        <v>2.5750312500000001E-3</v>
      </c>
      <c r="Y128" s="4" t="s">
        <v>7</v>
      </c>
      <c r="Z128" s="4">
        <f>Z127/Z122</f>
        <v>2.288916666666667E-3</v>
      </c>
      <c r="AB128" s="4" t="s">
        <v>7</v>
      </c>
      <c r="AC128" s="4">
        <f>AC127/AC122</f>
        <v>2.0600250000000001E-3</v>
      </c>
    </row>
    <row r="129" spans="1:29" x14ac:dyDescent="0.25">
      <c r="A129" s="4" t="s">
        <v>8</v>
      </c>
      <c r="B129" s="4">
        <f>(B120/(SQRT(B128)))</f>
        <v>3.4139710542480017</v>
      </c>
      <c r="D129" s="4" t="s">
        <v>8</v>
      </c>
      <c r="E129" s="4">
        <f>(E120/(SQRT(E128)))</f>
        <v>4.8280841664666978</v>
      </c>
      <c r="G129" s="4" t="s">
        <v>8</v>
      </c>
      <c r="H129" s="4">
        <f>(H120/(SQRT(H128)))</f>
        <v>5.913171321527023</v>
      </c>
      <c r="J129" s="4" t="s">
        <v>8</v>
      </c>
      <c r="K129" s="4">
        <f>(K120/(SQRT(K128)))</f>
        <v>6.8279421084960035</v>
      </c>
      <c r="M129" s="4" t="s">
        <v>8</v>
      </c>
      <c r="N129" s="4">
        <f>(N120/(SQRT(N128)))</f>
        <v>7.6338713505151548</v>
      </c>
      <c r="P129" s="4" t="s">
        <v>8</v>
      </c>
      <c r="Q129" s="4">
        <f>(Q120/(SQRT(Q128)))</f>
        <v>8.3624870795391537</v>
      </c>
      <c r="S129" s="4" t="s">
        <v>8</v>
      </c>
      <c r="T129" s="4">
        <f>(T120/(SQRT(T128)))</f>
        <v>9.0325183927132127</v>
      </c>
      <c r="V129" s="4" t="s">
        <v>8</v>
      </c>
      <c r="W129" s="4">
        <f>(W120/(SQRT(W128)))</f>
        <v>9.6561683329333956</v>
      </c>
      <c r="Y129" s="4" t="s">
        <v>8</v>
      </c>
      <c r="Z129" s="4">
        <f>(Z120/(SQRT(Z128)))</f>
        <v>10.241913162744005</v>
      </c>
      <c r="AB129" s="4" t="s">
        <v>8</v>
      </c>
      <c r="AC129" s="4">
        <f>(AC120/(SQRT(AC128)))</f>
        <v>10.795924397309946</v>
      </c>
    </row>
    <row r="130" spans="1:29" x14ac:dyDescent="0.25">
      <c r="A130" s="4" t="s">
        <v>9</v>
      </c>
      <c r="B130" s="4">
        <f>1-_xlfn.NORM.S.DIST((1.96-B129), TRUE)</f>
        <v>0.92702283426885734</v>
      </c>
      <c r="D130" s="4" t="s">
        <v>9</v>
      </c>
      <c r="E130" s="4">
        <f>1-_xlfn.NORM.S.DIST((1.96-E129), TRUE)</f>
        <v>0.9979351717077537</v>
      </c>
      <c r="G130" s="4" t="s">
        <v>9</v>
      </c>
      <c r="H130" s="4">
        <f>1-_xlfn.NORM.S.DIST((1.96-H129), TRUE)</f>
        <v>0.99996143891182121</v>
      </c>
      <c r="J130" s="4" t="s">
        <v>9</v>
      </c>
      <c r="K130" s="4">
        <f>1-_xlfn.NORM.S.DIST((1.96-K129), TRUE)</f>
        <v>0.99999943616824527</v>
      </c>
      <c r="M130" s="4" t="s">
        <v>9</v>
      </c>
      <c r="N130" s="4">
        <f>1-_xlfn.NORM.S.DIST((1.96-N129), TRUE)</f>
        <v>0.99999999301970044</v>
      </c>
      <c r="P130" s="4" t="s">
        <v>9</v>
      </c>
      <c r="Q130" s="4">
        <f>1-_xlfn.NORM.S.DIST((1.96-Q129), TRUE)</f>
        <v>0.99999999992356692</v>
      </c>
      <c r="S130" s="4" t="s">
        <v>9</v>
      </c>
      <c r="T130" s="4">
        <f>1-_xlfn.NORM.S.DIST((1.96-T129), TRUE)</f>
        <v>0.99999999999923928</v>
      </c>
      <c r="V130" s="4" t="s">
        <v>9</v>
      </c>
      <c r="W130" s="4">
        <f>1-_xlfn.NORM.S.DIST((1.96-W129), TRUE)</f>
        <v>0.99999999999999301</v>
      </c>
      <c r="Y130" s="4" t="s">
        <v>9</v>
      </c>
      <c r="Z130" s="4">
        <f>1-_xlfn.NORM.S.DIST((1.96-Z129), TRUE)</f>
        <v>0.99999999999999989</v>
      </c>
      <c r="AB130" s="4" t="s">
        <v>9</v>
      </c>
      <c r="AC130" s="4">
        <f>1-_xlfn.NORM.S.DIST((1.96-AC129), TRUE)</f>
        <v>1</v>
      </c>
    </row>
    <row r="135" spans="1:29" x14ac:dyDescent="0.25">
      <c r="A135" s="4" t="str">
        <f t="shared" ref="A135:AC135" si="17">A2</f>
        <v>es</v>
      </c>
      <c r="B135" s="4">
        <f t="shared" si="17"/>
        <v>0.49</v>
      </c>
      <c r="C135" s="4">
        <f t="shared" si="17"/>
        <v>0</v>
      </c>
      <c r="D135" s="4" t="str">
        <f t="shared" si="17"/>
        <v>es</v>
      </c>
      <c r="E135" s="4">
        <f t="shared" si="17"/>
        <v>0.49</v>
      </c>
      <c r="F135" s="4">
        <f t="shared" si="17"/>
        <v>0</v>
      </c>
      <c r="G135" s="4" t="str">
        <f t="shared" si="17"/>
        <v>es</v>
      </c>
      <c r="H135" s="4">
        <f t="shared" si="17"/>
        <v>0.49</v>
      </c>
      <c r="I135" s="4">
        <f t="shared" si="17"/>
        <v>0</v>
      </c>
      <c r="J135" s="4" t="str">
        <f t="shared" si="17"/>
        <v>es</v>
      </c>
      <c r="K135" s="4">
        <f t="shared" si="17"/>
        <v>0.49</v>
      </c>
      <c r="L135" s="4">
        <f t="shared" si="17"/>
        <v>0</v>
      </c>
      <c r="M135" s="4" t="str">
        <f t="shared" si="17"/>
        <v>es</v>
      </c>
      <c r="N135" s="4">
        <f t="shared" si="17"/>
        <v>0.49</v>
      </c>
      <c r="O135" s="4">
        <f t="shared" si="17"/>
        <v>0</v>
      </c>
      <c r="P135" s="4" t="str">
        <f t="shared" si="17"/>
        <v>es</v>
      </c>
      <c r="Q135" s="4">
        <f t="shared" si="17"/>
        <v>0.49</v>
      </c>
      <c r="R135" s="4">
        <f t="shared" si="17"/>
        <v>0</v>
      </c>
      <c r="S135" s="4" t="str">
        <f t="shared" si="17"/>
        <v>es</v>
      </c>
      <c r="T135" s="4">
        <f t="shared" si="17"/>
        <v>0.49</v>
      </c>
      <c r="U135" s="4">
        <f t="shared" si="17"/>
        <v>0</v>
      </c>
      <c r="V135" s="4" t="str">
        <f t="shared" si="17"/>
        <v>es</v>
      </c>
      <c r="W135" s="4">
        <f t="shared" si="17"/>
        <v>0.49</v>
      </c>
      <c r="X135" s="4">
        <f t="shared" si="17"/>
        <v>0</v>
      </c>
      <c r="Y135" s="4" t="str">
        <f t="shared" si="17"/>
        <v>es</v>
      </c>
      <c r="Z135" s="4">
        <f t="shared" si="17"/>
        <v>0.49</v>
      </c>
      <c r="AA135" s="4">
        <f t="shared" si="17"/>
        <v>0</v>
      </c>
      <c r="AB135" s="4" t="str">
        <f t="shared" si="17"/>
        <v>es</v>
      </c>
      <c r="AC135" s="4">
        <f t="shared" si="17"/>
        <v>0.49</v>
      </c>
    </row>
    <row r="136" spans="1:29" x14ac:dyDescent="0.25">
      <c r="A136" s="4" t="s">
        <v>1</v>
      </c>
      <c r="B136" s="4">
        <v>10</v>
      </c>
      <c r="D136" s="4" t="s">
        <v>1</v>
      </c>
      <c r="E136" s="4">
        <v>20</v>
      </c>
      <c r="G136" s="4" t="s">
        <v>1</v>
      </c>
      <c r="H136" s="4">
        <v>30</v>
      </c>
      <c r="J136" s="4" t="s">
        <v>1</v>
      </c>
      <c r="K136" s="4">
        <v>40</v>
      </c>
      <c r="M136" s="4" t="s">
        <v>1</v>
      </c>
      <c r="N136" s="4">
        <v>50</v>
      </c>
      <c r="P136" s="4" t="s">
        <v>1</v>
      </c>
      <c r="Q136" s="4">
        <v>60</v>
      </c>
      <c r="S136" s="4" t="s">
        <v>1</v>
      </c>
      <c r="T136" s="4">
        <v>70</v>
      </c>
      <c r="V136" s="4" t="s">
        <v>1</v>
      </c>
      <c r="W136" s="4">
        <v>80</v>
      </c>
      <c r="Y136" s="4" t="s">
        <v>1</v>
      </c>
      <c r="Z136" s="4">
        <v>90</v>
      </c>
      <c r="AB136" s="4" t="s">
        <v>1</v>
      </c>
      <c r="AC136" s="4">
        <v>100</v>
      </c>
    </row>
    <row r="137" spans="1:29" x14ac:dyDescent="0.25">
      <c r="A137" s="4" t="s">
        <v>2</v>
      </c>
      <c r="B137" s="4">
        <v>25</v>
      </c>
      <c r="D137" s="4" t="s">
        <v>2</v>
      </c>
      <c r="E137" s="4">
        <v>25</v>
      </c>
      <c r="G137" s="4" t="s">
        <v>2</v>
      </c>
      <c r="H137" s="4">
        <v>25</v>
      </c>
      <c r="J137" s="4" t="s">
        <v>2</v>
      </c>
      <c r="K137" s="4">
        <v>25</v>
      </c>
      <c r="M137" s="4" t="s">
        <v>2</v>
      </c>
      <c r="N137" s="4">
        <v>25</v>
      </c>
      <c r="P137" s="4" t="s">
        <v>2</v>
      </c>
      <c r="Q137" s="4">
        <v>25</v>
      </c>
      <c r="S137" s="4" t="s">
        <v>2</v>
      </c>
      <c r="T137" s="4">
        <v>25</v>
      </c>
      <c r="V137" s="4" t="s">
        <v>2</v>
      </c>
      <c r="W137" s="4">
        <v>25</v>
      </c>
      <c r="Y137" s="4" t="s">
        <v>2</v>
      </c>
      <c r="Z137" s="4">
        <v>25</v>
      </c>
      <c r="AB137" s="4" t="s">
        <v>2</v>
      </c>
      <c r="AC137" s="4">
        <v>25</v>
      </c>
    </row>
    <row r="138" spans="1:29" x14ac:dyDescent="0.25">
      <c r="A138" s="4" t="s">
        <v>3</v>
      </c>
      <c r="B138" s="4">
        <v>1</v>
      </c>
      <c r="D138" s="4" t="s">
        <v>3</v>
      </c>
      <c r="E138" s="4">
        <v>1</v>
      </c>
      <c r="G138" s="4" t="s">
        <v>3</v>
      </c>
      <c r="H138" s="4">
        <v>1</v>
      </c>
      <c r="J138" s="4" t="s">
        <v>3</v>
      </c>
      <c r="K138" s="4">
        <v>1</v>
      </c>
      <c r="M138" s="4" t="s">
        <v>3</v>
      </c>
      <c r="N138" s="4">
        <v>1</v>
      </c>
      <c r="P138" s="4" t="s">
        <v>3</v>
      </c>
      <c r="Q138" s="4">
        <v>1</v>
      </c>
      <c r="S138" s="4" t="s">
        <v>3</v>
      </c>
      <c r="T138" s="4">
        <v>1</v>
      </c>
      <c r="V138" s="4" t="s">
        <v>3</v>
      </c>
      <c r="W138" s="4">
        <v>1</v>
      </c>
      <c r="Y138" s="4" t="s">
        <v>3</v>
      </c>
      <c r="Z138" s="4">
        <v>1</v>
      </c>
      <c r="AB138" s="4" t="s">
        <v>3</v>
      </c>
      <c r="AC138" s="4">
        <v>1</v>
      </c>
    </row>
    <row r="140" spans="1:29" x14ac:dyDescent="0.25">
      <c r="A140" s="4" t="s">
        <v>4</v>
      </c>
      <c r="B140" s="4">
        <f>((B136+B136)/(B136*B136))+((SUMSQ(B135))/(2*(B136+B136)))</f>
        <v>0.20600250000000001</v>
      </c>
      <c r="D140" s="4" t="s">
        <v>4</v>
      </c>
      <c r="E140" s="4">
        <f>((E136+E136)/(E136*E136))+((SUMSQ(E135))/(2*(E136+E136)))</f>
        <v>0.10300125</v>
      </c>
      <c r="G140" s="4" t="s">
        <v>4</v>
      </c>
      <c r="H140" s="4">
        <f>((H136+H136)/(H136*H136))+((SUMSQ(H135))/(2*(H136+H136)))</f>
        <v>6.8667499999999992E-2</v>
      </c>
      <c r="J140" s="4" t="s">
        <v>4</v>
      </c>
      <c r="K140" s="4">
        <f>((K136+K136)/(K136*K136))+((SUMSQ(K135))/(2*(K136+K136)))</f>
        <v>5.1500625000000001E-2</v>
      </c>
      <c r="M140" s="4" t="s">
        <v>4</v>
      </c>
      <c r="N140" s="4">
        <f>((N136+N136)/(N136*N136))+((SUMSQ(N135))/(2*(N136+N136)))</f>
        <v>4.1200500000000001E-2</v>
      </c>
      <c r="P140" s="4" t="s">
        <v>4</v>
      </c>
      <c r="Q140" s="4">
        <f>((Q136+Q136)/(Q136*Q136))+((SUMSQ(Q135))/(2*(Q136+Q136)))</f>
        <v>3.4333749999999996E-2</v>
      </c>
      <c r="S140" s="4" t="s">
        <v>4</v>
      </c>
      <c r="T140" s="4">
        <f>((T136+T136)/(T136*T136))+((SUMSQ(T135))/(2*(T136+T136)))</f>
        <v>2.9428928571428571E-2</v>
      </c>
      <c r="V140" s="4" t="s">
        <v>4</v>
      </c>
      <c r="W140" s="4">
        <f>((W136+W136)/(W136*W136))+((SUMSQ(W135))/(2*(W136+W136)))</f>
        <v>2.5750312500000001E-2</v>
      </c>
      <c r="Y140" s="4" t="s">
        <v>4</v>
      </c>
      <c r="Z140" s="4">
        <f>((Z136+Z136)/(Z136*Z136))+((SUMSQ(Z135))/(2*(Z136+Z136)))</f>
        <v>2.2889166666666669E-2</v>
      </c>
      <c r="AB140" s="4" t="s">
        <v>4</v>
      </c>
      <c r="AC140" s="4">
        <f>((AC136+AC136)/(AC136*AC136))+((SUMSQ(AC135))/(2*(AC136+AC136)))</f>
        <v>2.0600250000000001E-2</v>
      </c>
    </row>
    <row r="141" spans="1:29" x14ac:dyDescent="0.25">
      <c r="A141" s="4" t="s">
        <v>5</v>
      </c>
      <c r="B141" s="4">
        <f>B138*(B140)</f>
        <v>0.20600250000000001</v>
      </c>
      <c r="D141" s="4" t="s">
        <v>5</v>
      </c>
      <c r="E141" s="4">
        <f>E138*(E140)</f>
        <v>0.10300125</v>
      </c>
      <c r="G141" s="4" t="s">
        <v>5</v>
      </c>
      <c r="H141" s="4">
        <f>H138*(H140)</f>
        <v>6.8667499999999992E-2</v>
      </c>
      <c r="J141" s="4" t="s">
        <v>5</v>
      </c>
      <c r="K141" s="4">
        <f>K138*(K140)</f>
        <v>5.1500625000000001E-2</v>
      </c>
      <c r="M141" s="4" t="s">
        <v>5</v>
      </c>
      <c r="N141" s="4">
        <f>N138*(N140)</f>
        <v>4.1200500000000001E-2</v>
      </c>
      <c r="P141" s="4" t="s">
        <v>5</v>
      </c>
      <c r="Q141" s="4">
        <f>Q138*(Q140)</f>
        <v>3.4333749999999996E-2</v>
      </c>
      <c r="S141" s="4" t="s">
        <v>5</v>
      </c>
      <c r="T141" s="4">
        <f>T138*(T140)</f>
        <v>2.9428928571428571E-2</v>
      </c>
      <c r="V141" s="4" t="s">
        <v>5</v>
      </c>
      <c r="W141" s="4">
        <f>W138*(W140)</f>
        <v>2.5750312500000001E-2</v>
      </c>
      <c r="Y141" s="4" t="s">
        <v>5</v>
      </c>
      <c r="Z141" s="4">
        <f>Z138*(Z140)</f>
        <v>2.2889166666666669E-2</v>
      </c>
      <c r="AB141" s="4" t="s">
        <v>5</v>
      </c>
      <c r="AC141" s="4">
        <f>AC138*(AC140)</f>
        <v>2.0600250000000001E-2</v>
      </c>
    </row>
    <row r="142" spans="1:29" x14ac:dyDescent="0.25">
      <c r="A142" s="4" t="s">
        <v>6</v>
      </c>
      <c r="B142" s="4">
        <f>B141+B140</f>
        <v>0.41200500000000001</v>
      </c>
      <c r="D142" s="4" t="s">
        <v>6</v>
      </c>
      <c r="E142" s="4">
        <f>E141+E140</f>
        <v>0.20600250000000001</v>
      </c>
      <c r="G142" s="4" t="s">
        <v>6</v>
      </c>
      <c r="H142" s="4">
        <f>H141+H140</f>
        <v>0.13733499999999998</v>
      </c>
      <c r="J142" s="4" t="s">
        <v>6</v>
      </c>
      <c r="K142" s="4">
        <f>K141+K140</f>
        <v>0.10300125</v>
      </c>
      <c r="M142" s="4" t="s">
        <v>6</v>
      </c>
      <c r="N142" s="4">
        <f>N141+N140</f>
        <v>8.2401000000000002E-2</v>
      </c>
      <c r="P142" s="4" t="s">
        <v>6</v>
      </c>
      <c r="Q142" s="4">
        <f>Q141+Q140</f>
        <v>6.8667499999999992E-2</v>
      </c>
      <c r="S142" s="4" t="s">
        <v>6</v>
      </c>
      <c r="T142" s="4">
        <f>T141+T140</f>
        <v>5.8857857142857142E-2</v>
      </c>
      <c r="V142" s="4" t="s">
        <v>6</v>
      </c>
      <c r="W142" s="4">
        <f>W141+W140</f>
        <v>5.1500625000000001E-2</v>
      </c>
      <c r="Y142" s="4" t="s">
        <v>6</v>
      </c>
      <c r="Z142" s="4">
        <f>Z141+Z140</f>
        <v>4.5778333333333338E-2</v>
      </c>
      <c r="AB142" s="4" t="s">
        <v>6</v>
      </c>
      <c r="AC142" s="4">
        <f>AC141+AC140</f>
        <v>4.1200500000000001E-2</v>
      </c>
    </row>
    <row r="143" spans="1:29" x14ac:dyDescent="0.25">
      <c r="A143" s="4" t="s">
        <v>7</v>
      </c>
      <c r="B143" s="4">
        <f>B142/B137</f>
        <v>1.64802E-2</v>
      </c>
      <c r="D143" s="4" t="s">
        <v>7</v>
      </c>
      <c r="E143" s="4">
        <f>E142/E137</f>
        <v>8.2401000000000002E-3</v>
      </c>
      <c r="G143" s="4" t="s">
        <v>7</v>
      </c>
      <c r="H143" s="4">
        <f>H142/H137</f>
        <v>5.493399999999999E-3</v>
      </c>
      <c r="J143" s="4" t="s">
        <v>7</v>
      </c>
      <c r="K143" s="4">
        <f>K142/K137</f>
        <v>4.1200500000000001E-3</v>
      </c>
      <c r="M143" s="4" t="s">
        <v>7</v>
      </c>
      <c r="N143" s="4">
        <f>N142/N137</f>
        <v>3.2960400000000001E-3</v>
      </c>
      <c r="P143" s="4" t="s">
        <v>7</v>
      </c>
      <c r="Q143" s="4">
        <f>Q142/Q137</f>
        <v>2.7466999999999995E-3</v>
      </c>
      <c r="S143" s="4" t="s">
        <v>7</v>
      </c>
      <c r="T143" s="4">
        <f>T142/T137</f>
        <v>2.3543142857142857E-3</v>
      </c>
      <c r="V143" s="4" t="s">
        <v>7</v>
      </c>
      <c r="W143" s="4">
        <f>W142/W137</f>
        <v>2.0600250000000001E-3</v>
      </c>
      <c r="Y143" s="4" t="s">
        <v>7</v>
      </c>
      <c r="Z143" s="4">
        <f>Z142/Z137</f>
        <v>1.8311333333333336E-3</v>
      </c>
      <c r="AB143" s="4" t="s">
        <v>7</v>
      </c>
      <c r="AC143" s="4">
        <f>AC142/AC137</f>
        <v>1.64802E-3</v>
      </c>
    </row>
    <row r="144" spans="1:29" x14ac:dyDescent="0.25">
      <c r="A144" s="4" t="s">
        <v>8</v>
      </c>
      <c r="B144" s="4">
        <f>(B135/(SQRT(B143)))</f>
        <v>3.8169356752575774</v>
      </c>
      <c r="D144" s="4" t="s">
        <v>8</v>
      </c>
      <c r="E144" s="4">
        <f>(E135/(SQRT(E143)))</f>
        <v>5.3979621986549731</v>
      </c>
      <c r="G144" s="4" t="s">
        <v>8</v>
      </c>
      <c r="H144" s="4">
        <f>(H135/(SQRT(H143)))</f>
        <v>6.6111265187683443</v>
      </c>
      <c r="J144" s="4" t="s">
        <v>8</v>
      </c>
      <c r="K144" s="4">
        <f>(K135/(SQRT(K143)))</f>
        <v>7.6338713505151548</v>
      </c>
      <c r="M144" s="4" t="s">
        <v>8</v>
      </c>
      <c r="N144" s="4">
        <f>(N135/(SQRT(N143)))</f>
        <v>8.5349276356200043</v>
      </c>
      <c r="P144" s="4" t="s">
        <v>8</v>
      </c>
      <c r="Q144" s="4">
        <f>(Q135/(SQRT(Q143)))</f>
        <v>9.3495447854066196</v>
      </c>
      <c r="S144" s="4" t="s">
        <v>8</v>
      </c>
      <c r="T144" s="4">
        <f>(T135/(SQRT(T143)))</f>
        <v>10.098662567061943</v>
      </c>
      <c r="V144" s="4" t="s">
        <v>8</v>
      </c>
      <c r="W144" s="4">
        <f>(W135/(SQRT(W143)))</f>
        <v>10.795924397309946</v>
      </c>
      <c r="Y144" s="4" t="s">
        <v>8</v>
      </c>
      <c r="Z144" s="4">
        <f>(Z135/(SQRT(Z143)))</f>
        <v>11.450807025772731</v>
      </c>
      <c r="AB144" s="4" t="s">
        <v>8</v>
      </c>
      <c r="AC144" s="4">
        <f>(AC135/(SQRT(AC143)))</f>
        <v>12.070210416166745</v>
      </c>
    </row>
    <row r="145" spans="1:41" x14ac:dyDescent="0.25">
      <c r="A145" s="4" t="s">
        <v>9</v>
      </c>
      <c r="B145" s="4">
        <f>1-_xlfn.NORM.S.DIST((1.96-B144), TRUE)</f>
        <v>0.96833984688634633</v>
      </c>
      <c r="D145" s="4" t="s">
        <v>9</v>
      </c>
      <c r="E145" s="4">
        <f>1-_xlfn.NORM.S.DIST((1.96-E144), TRUE)</f>
        <v>0.99970694524359971</v>
      </c>
      <c r="G145" s="4" t="s">
        <v>9</v>
      </c>
      <c r="H145" s="4">
        <f>1-_xlfn.NORM.S.DIST((1.96-H144), TRUE)</f>
        <v>0.99999834936645371</v>
      </c>
      <c r="J145" s="4" t="s">
        <v>9</v>
      </c>
      <c r="K145" s="4">
        <f>1-_xlfn.NORM.S.DIST((1.96-K144), TRUE)</f>
        <v>0.99999999301970044</v>
      </c>
      <c r="M145" s="4" t="s">
        <v>9</v>
      </c>
      <c r="N145" s="4">
        <f>1-_xlfn.NORM.S.DIST((1.96-N144), TRUE)</f>
        <v>0.99999999997566158</v>
      </c>
      <c r="P145" s="4" t="s">
        <v>9</v>
      </c>
      <c r="Q145" s="4">
        <f>1-_xlfn.NORM.S.DIST((1.96-Q144), TRUE)</f>
        <v>0.99999999999992628</v>
      </c>
      <c r="S145" s="4" t="s">
        <v>9</v>
      </c>
      <c r="T145" s="4">
        <f>1-_xlfn.NORM.S.DIST((1.96-T144), TRUE)</f>
        <v>0.99999999999999978</v>
      </c>
      <c r="V145" s="4" t="s">
        <v>9</v>
      </c>
      <c r="W145" s="4">
        <f>1-_xlfn.NORM.S.DIST((1.96-W144), TRUE)</f>
        <v>1</v>
      </c>
      <c r="Y145" s="4" t="s">
        <v>9</v>
      </c>
      <c r="Z145" s="4">
        <f>1-_xlfn.NORM.S.DIST((1.96-Z144), TRUE)</f>
        <v>1</v>
      </c>
      <c r="AB145" s="4" t="s">
        <v>9</v>
      </c>
      <c r="AC145" s="4">
        <f>1-_xlfn.NORM.S.DIST((1.96-AC144), TRUE)</f>
        <v>1</v>
      </c>
    </row>
    <row r="150" spans="1:41" x14ac:dyDescent="0.25">
      <c r="A150" s="4" t="str">
        <f t="shared" ref="A150:AC150" si="18">A2</f>
        <v>es</v>
      </c>
      <c r="B150" s="4">
        <f t="shared" si="18"/>
        <v>0.49</v>
      </c>
      <c r="C150" s="4">
        <f t="shared" si="18"/>
        <v>0</v>
      </c>
      <c r="D150" s="4" t="str">
        <f t="shared" si="18"/>
        <v>es</v>
      </c>
      <c r="E150" s="4">
        <f t="shared" si="18"/>
        <v>0.49</v>
      </c>
      <c r="F150" s="4">
        <f t="shared" si="18"/>
        <v>0</v>
      </c>
      <c r="G150" s="4" t="str">
        <f t="shared" si="18"/>
        <v>es</v>
      </c>
      <c r="H150" s="4">
        <f t="shared" si="18"/>
        <v>0.49</v>
      </c>
      <c r="I150" s="4">
        <f t="shared" si="18"/>
        <v>0</v>
      </c>
      <c r="J150" s="4" t="str">
        <f t="shared" si="18"/>
        <v>es</v>
      </c>
      <c r="K150" s="4">
        <f t="shared" si="18"/>
        <v>0.49</v>
      </c>
      <c r="L150" s="4">
        <f t="shared" si="18"/>
        <v>0</v>
      </c>
      <c r="M150" s="4" t="str">
        <f t="shared" si="18"/>
        <v>es</v>
      </c>
      <c r="N150" s="4">
        <f t="shared" si="18"/>
        <v>0.49</v>
      </c>
      <c r="O150" s="4">
        <f t="shared" si="18"/>
        <v>0</v>
      </c>
      <c r="P150" s="4" t="str">
        <f t="shared" si="18"/>
        <v>es</v>
      </c>
      <c r="Q150" s="4">
        <f t="shared" si="18"/>
        <v>0.49</v>
      </c>
      <c r="R150" s="4">
        <f t="shared" si="18"/>
        <v>0</v>
      </c>
      <c r="S150" s="4" t="str">
        <f t="shared" si="18"/>
        <v>es</v>
      </c>
      <c r="T150" s="4">
        <f t="shared" si="18"/>
        <v>0.49</v>
      </c>
      <c r="U150" s="4">
        <f t="shared" si="18"/>
        <v>0</v>
      </c>
      <c r="V150" s="4" t="str">
        <f t="shared" si="18"/>
        <v>es</v>
      </c>
      <c r="W150" s="4">
        <f t="shared" si="18"/>
        <v>0.49</v>
      </c>
      <c r="X150" s="4">
        <f t="shared" si="18"/>
        <v>0</v>
      </c>
      <c r="Y150" s="4" t="str">
        <f t="shared" si="18"/>
        <v>es</v>
      </c>
      <c r="Z150" s="4">
        <f t="shared" si="18"/>
        <v>0.49</v>
      </c>
      <c r="AA150" s="4">
        <f t="shared" si="18"/>
        <v>0</v>
      </c>
      <c r="AB150" s="4" t="str">
        <f t="shared" si="18"/>
        <v>es</v>
      </c>
      <c r="AC150" s="4">
        <f t="shared" si="18"/>
        <v>0.49</v>
      </c>
      <c r="AE150" s="5" t="s">
        <v>12</v>
      </c>
      <c r="AF150" s="4">
        <v>10</v>
      </c>
      <c r="AG150" s="4">
        <v>20</v>
      </c>
      <c r="AH150" s="4">
        <v>30</v>
      </c>
      <c r="AI150" s="4">
        <v>40</v>
      </c>
      <c r="AJ150" s="4">
        <v>50</v>
      </c>
      <c r="AK150" s="4">
        <v>60</v>
      </c>
      <c r="AL150" s="4">
        <v>70</v>
      </c>
      <c r="AM150" s="4">
        <v>80</v>
      </c>
      <c r="AN150" s="4">
        <v>90</v>
      </c>
      <c r="AO150" s="4">
        <v>100</v>
      </c>
    </row>
    <row r="151" spans="1:41" x14ac:dyDescent="0.25">
      <c r="A151" s="4" t="s">
        <v>1</v>
      </c>
      <c r="B151" s="4">
        <v>10</v>
      </c>
      <c r="D151" s="4" t="s">
        <v>1</v>
      </c>
      <c r="E151" s="4">
        <v>20</v>
      </c>
      <c r="G151" s="4" t="s">
        <v>1</v>
      </c>
      <c r="H151" s="4">
        <v>30</v>
      </c>
      <c r="J151" s="4" t="s">
        <v>1</v>
      </c>
      <c r="K151" s="4">
        <v>40</v>
      </c>
      <c r="M151" s="4" t="s">
        <v>1</v>
      </c>
      <c r="N151" s="4">
        <v>50</v>
      </c>
      <c r="P151" s="4" t="s">
        <v>1</v>
      </c>
      <c r="Q151" s="4">
        <v>60</v>
      </c>
      <c r="S151" s="4" t="s">
        <v>1</v>
      </c>
      <c r="T151" s="4">
        <v>70</v>
      </c>
      <c r="V151" s="4" t="s">
        <v>1</v>
      </c>
      <c r="W151" s="4">
        <v>80</v>
      </c>
      <c r="Y151" s="4" t="s">
        <v>1</v>
      </c>
      <c r="Z151" s="4">
        <v>90</v>
      </c>
      <c r="AB151" s="4" t="s">
        <v>1</v>
      </c>
      <c r="AC151" s="4">
        <v>100</v>
      </c>
      <c r="AE151" s="4">
        <v>5</v>
      </c>
      <c r="AF151" s="4">
        <f>$B$160</f>
        <v>0.22573127920937819</v>
      </c>
      <c r="AG151" s="4">
        <f>$E$160</f>
        <v>0.40012851462986576</v>
      </c>
      <c r="AH151" s="4">
        <f>$H$160</f>
        <v>0.55196273979991084</v>
      </c>
      <c r="AI151" s="4">
        <f>$K$160</f>
        <v>0.67510073119198932</v>
      </c>
      <c r="AJ151" s="4">
        <f>$N$160</f>
        <v>0.7700407627766892</v>
      </c>
      <c r="AK151" s="4">
        <f>$Q$160</f>
        <v>0.84051716551991751</v>
      </c>
      <c r="AL151" s="4">
        <f>$T$160</f>
        <v>0.89130116753179967</v>
      </c>
      <c r="AM151" s="4">
        <f>$W$160</f>
        <v>0.92702283426885734</v>
      </c>
      <c r="AN151" s="4">
        <f>$Z$160</f>
        <v>0.95164961527696468</v>
      </c>
      <c r="AO151" s="4">
        <f>$AC$160</f>
        <v>0.96833984688634633</v>
      </c>
    </row>
    <row r="152" spans="1:41" x14ac:dyDescent="0.25">
      <c r="A152" s="4" t="s">
        <v>2</v>
      </c>
      <c r="B152" s="4">
        <v>5</v>
      </c>
      <c r="D152" s="4" t="s">
        <v>2</v>
      </c>
      <c r="E152" s="4">
        <v>5</v>
      </c>
      <c r="G152" s="4" t="s">
        <v>2</v>
      </c>
      <c r="H152" s="4">
        <v>5</v>
      </c>
      <c r="J152" s="4" t="s">
        <v>2</v>
      </c>
      <c r="K152" s="4">
        <v>5</v>
      </c>
      <c r="M152" s="4" t="s">
        <v>2</v>
      </c>
      <c r="N152" s="4">
        <v>5</v>
      </c>
      <c r="P152" s="4" t="s">
        <v>2</v>
      </c>
      <c r="Q152" s="4">
        <v>5</v>
      </c>
      <c r="S152" s="4" t="s">
        <v>2</v>
      </c>
      <c r="T152" s="4">
        <v>5</v>
      </c>
      <c r="V152" s="4" t="s">
        <v>2</v>
      </c>
      <c r="W152" s="4">
        <v>5</v>
      </c>
      <c r="Y152" s="4" t="s">
        <v>2</v>
      </c>
      <c r="Z152" s="4">
        <v>5</v>
      </c>
      <c r="AB152" s="4" t="s">
        <v>2</v>
      </c>
      <c r="AC152" s="4">
        <v>5</v>
      </c>
      <c r="AE152" s="4">
        <v>10</v>
      </c>
      <c r="AF152" s="4">
        <f>$B$175</f>
        <v>0.40012851462986576</v>
      </c>
      <c r="AG152" s="4">
        <f>$E$175</f>
        <v>0.67510073119198932</v>
      </c>
      <c r="AH152" s="4">
        <f>$H$175</f>
        <v>0.84051716551991751</v>
      </c>
      <c r="AI152" s="4">
        <f>$K$175</f>
        <v>0.92702283426885734</v>
      </c>
      <c r="AJ152" s="4">
        <f>$N$175</f>
        <v>0.96833984688634633</v>
      </c>
      <c r="AK152" s="4">
        <f>$Q$175</f>
        <v>0.98683276466516689</v>
      </c>
      <c r="AL152" s="4">
        <f>$T$175</f>
        <v>0.99470978629283546</v>
      </c>
      <c r="AM152" s="4">
        <f>$W$175</f>
        <v>0.9979351717077537</v>
      </c>
      <c r="AN152" s="4">
        <f>$Z$175</f>
        <v>0.99921374031564292</v>
      </c>
      <c r="AO152" s="4">
        <f>$AC$175</f>
        <v>0.99970694524359971</v>
      </c>
    </row>
    <row r="153" spans="1:41" x14ac:dyDescent="0.25">
      <c r="A153" s="4" t="s">
        <v>3</v>
      </c>
      <c r="B153" s="4">
        <v>3</v>
      </c>
      <c r="D153" s="4" t="s">
        <v>3</v>
      </c>
      <c r="E153" s="4">
        <v>3</v>
      </c>
      <c r="G153" s="4" t="s">
        <v>3</v>
      </c>
      <c r="H153" s="4">
        <v>3</v>
      </c>
      <c r="J153" s="4" t="s">
        <v>3</v>
      </c>
      <c r="K153" s="4">
        <v>3</v>
      </c>
      <c r="M153" s="4" t="s">
        <v>3</v>
      </c>
      <c r="N153" s="4">
        <v>3</v>
      </c>
      <c r="P153" s="4" t="s">
        <v>3</v>
      </c>
      <c r="Q153" s="4">
        <v>3</v>
      </c>
      <c r="S153" s="4" t="s">
        <v>3</v>
      </c>
      <c r="T153" s="4">
        <v>3</v>
      </c>
      <c r="V153" s="4" t="s">
        <v>3</v>
      </c>
      <c r="W153" s="4">
        <v>3</v>
      </c>
      <c r="Y153" s="4" t="s">
        <v>3</v>
      </c>
      <c r="Z153" s="4">
        <v>3</v>
      </c>
      <c r="AB153" s="4" t="s">
        <v>3</v>
      </c>
      <c r="AC153" s="4">
        <v>3</v>
      </c>
      <c r="AE153" s="4">
        <v>15</v>
      </c>
      <c r="AF153" s="4">
        <f>$B$190</f>
        <v>0.55196273979991073</v>
      </c>
      <c r="AG153" s="4">
        <f>$E$190</f>
        <v>0.84051716551991751</v>
      </c>
      <c r="AH153" s="4">
        <f>$H$190</f>
        <v>0.95164961527696468</v>
      </c>
      <c r="AI153" s="4">
        <f>$K$190</f>
        <v>0.98683276466516689</v>
      </c>
      <c r="AJ153" s="4">
        <f>$N$190</f>
        <v>0.99668393329054727</v>
      </c>
      <c r="AK153" s="4">
        <f>$Q$190</f>
        <v>0.99921374031564292</v>
      </c>
      <c r="AL153" s="4">
        <f>$T$190</f>
        <v>0.99982236958557602</v>
      </c>
      <c r="AM153" s="4">
        <f>$W$190</f>
        <v>0.99996143891182121</v>
      </c>
      <c r="AN153" s="4">
        <f>$Z$190</f>
        <v>0.99999190584793274</v>
      </c>
      <c r="AO153" s="4">
        <f>$AC$190</f>
        <v>0.99999834936645371</v>
      </c>
    </row>
    <row r="154" spans="1:41" x14ac:dyDescent="0.25">
      <c r="AE154" s="4">
        <v>20</v>
      </c>
      <c r="AF154" s="4">
        <f>$B$205</f>
        <v>0.67510073119198932</v>
      </c>
      <c r="AG154" s="4">
        <f>$E$205</f>
        <v>0.92702283426885734</v>
      </c>
      <c r="AH154" s="4">
        <f>$H$205</f>
        <v>0.98683276466516689</v>
      </c>
      <c r="AI154" s="4">
        <f>$K$205</f>
        <v>0.9979351717077537</v>
      </c>
      <c r="AJ154" s="4">
        <f>$N$205</f>
        <v>0.99970694524359971</v>
      </c>
      <c r="AK154" s="4">
        <f>$Q$205</f>
        <v>0.99996143891182121</v>
      </c>
      <c r="AL154" s="4">
        <f>$T$205</f>
        <v>0.99999522136710473</v>
      </c>
      <c r="AM154" s="4">
        <f>$W$205</f>
        <v>0.99999943616824527</v>
      </c>
      <c r="AN154" s="4">
        <f>$Z$205</f>
        <v>0.99999993615342486</v>
      </c>
      <c r="AO154" s="4">
        <f>$AC$205</f>
        <v>0.99999999301970044</v>
      </c>
    </row>
    <row r="155" spans="1:41" x14ac:dyDescent="0.25">
      <c r="A155" s="4" t="s">
        <v>4</v>
      </c>
      <c r="B155" s="4">
        <f>((B151+B151)/(B151*B151))+((SUMSQ(B150))/(2*(B151+B151)))</f>
        <v>0.20600250000000001</v>
      </c>
      <c r="D155" s="4" t="s">
        <v>4</v>
      </c>
      <c r="E155" s="4">
        <f>((E151+E151)/(E151*E151))+((SUMSQ(E150))/(2*(E151+E151)))</f>
        <v>0.10300125</v>
      </c>
      <c r="G155" s="4" t="s">
        <v>4</v>
      </c>
      <c r="H155" s="4">
        <f>((H151+H151)/(H151*H151))+((SUMSQ(H150))/(2*(H151+H151)))</f>
        <v>6.8667499999999992E-2</v>
      </c>
      <c r="J155" s="4" t="s">
        <v>4</v>
      </c>
      <c r="K155" s="4">
        <f>((K151+K151)/(K151*K151))+((SUMSQ(K150))/(2*(K151+K151)))</f>
        <v>5.1500625000000001E-2</v>
      </c>
      <c r="M155" s="4" t="s">
        <v>4</v>
      </c>
      <c r="N155" s="4">
        <f>((N151+N151)/(N151*N151))+((SUMSQ(N150))/(2*(N151+N151)))</f>
        <v>4.1200500000000001E-2</v>
      </c>
      <c r="P155" s="4" t="s">
        <v>4</v>
      </c>
      <c r="Q155" s="4">
        <f>((Q151+Q151)/(Q151*Q151))+((SUMSQ(Q150))/(2*(Q151+Q151)))</f>
        <v>3.4333749999999996E-2</v>
      </c>
      <c r="S155" s="4" t="s">
        <v>4</v>
      </c>
      <c r="T155" s="4">
        <f>((T151+T151)/(T151*T151))+((SUMSQ(T150))/(2*(T151+T151)))</f>
        <v>2.9428928571428571E-2</v>
      </c>
      <c r="V155" s="4" t="s">
        <v>4</v>
      </c>
      <c r="W155" s="4">
        <f>((W151+W151)/(W151*W151))+((SUMSQ(W150))/(2*(W151+W151)))</f>
        <v>2.5750312500000001E-2</v>
      </c>
      <c r="Y155" s="4" t="s">
        <v>4</v>
      </c>
      <c r="Z155" s="4">
        <f>((Z151+Z151)/(Z151*Z151))+((SUMSQ(Z150))/(2*(Z151+Z151)))</f>
        <v>2.2889166666666669E-2</v>
      </c>
      <c r="AB155" s="4" t="s">
        <v>4</v>
      </c>
      <c r="AC155" s="4">
        <f>((AC151+AC151)/(AC151*AC151))+((SUMSQ(AC150))/(2*(AC151+AC151)))</f>
        <v>2.0600250000000001E-2</v>
      </c>
      <c r="AE155" s="4">
        <v>25</v>
      </c>
      <c r="AF155" s="4">
        <f>$B$220</f>
        <v>0.7700407627766892</v>
      </c>
      <c r="AG155" s="4">
        <f>$E$220</f>
        <v>0.96833984688634633</v>
      </c>
      <c r="AH155" s="4">
        <f>$H$220</f>
        <v>0.99668393329054727</v>
      </c>
      <c r="AI155" s="4">
        <f>$K$220</f>
        <v>0.99970694524359971</v>
      </c>
      <c r="AJ155" s="4">
        <f>$N$220</f>
        <v>0.99997700322568339</v>
      </c>
      <c r="AK155" s="4">
        <f>$Q$220</f>
        <v>0.99999834936645371</v>
      </c>
      <c r="AL155" s="4">
        <f>$T$220</f>
        <v>0.99999988955127339</v>
      </c>
      <c r="AM155" s="4">
        <f>$W$220</f>
        <v>0.99999999301970044</v>
      </c>
      <c r="AN155" s="4">
        <f>$Z$220</f>
        <v>0.99999999957937802</v>
      </c>
      <c r="AO155" s="4">
        <f>$AC$220</f>
        <v>0.99999999997566158</v>
      </c>
    </row>
    <row r="156" spans="1:41" x14ac:dyDescent="0.25">
      <c r="A156" s="4" t="s">
        <v>5</v>
      </c>
      <c r="B156" s="4">
        <f>B153*(B155)</f>
        <v>0.61800750000000004</v>
      </c>
      <c r="D156" s="4" t="s">
        <v>5</v>
      </c>
      <c r="E156" s="4">
        <f>E153*(E155)</f>
        <v>0.30900375000000002</v>
      </c>
      <c r="G156" s="4" t="s">
        <v>5</v>
      </c>
      <c r="H156" s="4">
        <f>H153*(H155)</f>
        <v>0.20600249999999998</v>
      </c>
      <c r="J156" s="4" t="s">
        <v>5</v>
      </c>
      <c r="K156" s="4">
        <f>K153*(K155)</f>
        <v>0.15450187500000001</v>
      </c>
      <c r="M156" s="4" t="s">
        <v>5</v>
      </c>
      <c r="N156" s="4">
        <f>N153*(N155)</f>
        <v>0.1236015</v>
      </c>
      <c r="P156" s="4" t="s">
        <v>5</v>
      </c>
      <c r="Q156" s="4">
        <f>Q153*(Q155)</f>
        <v>0.10300124999999999</v>
      </c>
      <c r="S156" s="4" t="s">
        <v>5</v>
      </c>
      <c r="T156" s="4">
        <f>T153*(T155)</f>
        <v>8.828678571428572E-2</v>
      </c>
      <c r="V156" s="4" t="s">
        <v>5</v>
      </c>
      <c r="W156" s="4">
        <f>W153*(W155)</f>
        <v>7.7250937500000005E-2</v>
      </c>
      <c r="Y156" s="4" t="s">
        <v>5</v>
      </c>
      <c r="Z156" s="4">
        <f>Z153*(Z155)</f>
        <v>6.8667500000000006E-2</v>
      </c>
      <c r="AB156" s="4" t="s">
        <v>5</v>
      </c>
      <c r="AC156" s="4">
        <f>AC153*(AC155)</f>
        <v>6.1800750000000002E-2</v>
      </c>
    </row>
    <row r="157" spans="1:41" x14ac:dyDescent="0.25">
      <c r="A157" s="4" t="s">
        <v>6</v>
      </c>
      <c r="B157" s="4">
        <f>B156+B155</f>
        <v>0.82401000000000002</v>
      </c>
      <c r="D157" s="4" t="s">
        <v>6</v>
      </c>
      <c r="E157" s="4">
        <f>E156+E155</f>
        <v>0.41200500000000001</v>
      </c>
      <c r="G157" s="4" t="s">
        <v>6</v>
      </c>
      <c r="H157" s="4">
        <f>H156+H155</f>
        <v>0.27466999999999997</v>
      </c>
      <c r="J157" s="4" t="s">
        <v>6</v>
      </c>
      <c r="K157" s="4">
        <f>K156+K155</f>
        <v>0.20600250000000001</v>
      </c>
      <c r="M157" s="4" t="s">
        <v>6</v>
      </c>
      <c r="N157" s="4">
        <f>N156+N155</f>
        <v>0.164802</v>
      </c>
      <c r="P157" s="4" t="s">
        <v>6</v>
      </c>
      <c r="Q157" s="4">
        <f>Q156+Q155</f>
        <v>0.13733499999999998</v>
      </c>
      <c r="S157" s="4" t="s">
        <v>6</v>
      </c>
      <c r="T157" s="4">
        <f>T156+T155</f>
        <v>0.11771571428571428</v>
      </c>
      <c r="V157" s="4" t="s">
        <v>6</v>
      </c>
      <c r="W157" s="4">
        <f>W156+W155</f>
        <v>0.10300125</v>
      </c>
      <c r="Y157" s="4" t="s">
        <v>6</v>
      </c>
      <c r="Z157" s="4">
        <f>Z156+Z155</f>
        <v>9.1556666666666675E-2</v>
      </c>
      <c r="AB157" s="4" t="s">
        <v>6</v>
      </c>
      <c r="AC157" s="4">
        <f>AC156+AC155</f>
        <v>8.2401000000000002E-2</v>
      </c>
    </row>
    <row r="158" spans="1:41" x14ac:dyDescent="0.25">
      <c r="A158" s="4" t="s">
        <v>7</v>
      </c>
      <c r="B158" s="4">
        <f>B157/B152</f>
        <v>0.164802</v>
      </c>
      <c r="D158" s="4" t="s">
        <v>7</v>
      </c>
      <c r="E158" s="4">
        <f>E157/E152</f>
        <v>8.2401000000000002E-2</v>
      </c>
      <c r="G158" s="4" t="s">
        <v>7</v>
      </c>
      <c r="H158" s="4">
        <f>H157/H152</f>
        <v>5.4933999999999997E-2</v>
      </c>
      <c r="J158" s="4" t="s">
        <v>7</v>
      </c>
      <c r="K158" s="4">
        <f>K157/K152</f>
        <v>4.1200500000000001E-2</v>
      </c>
      <c r="M158" s="4" t="s">
        <v>7</v>
      </c>
      <c r="N158" s="4">
        <f>N157/N152</f>
        <v>3.2960400000000001E-2</v>
      </c>
      <c r="P158" s="4" t="s">
        <v>7</v>
      </c>
      <c r="Q158" s="4">
        <f>Q157/Q152</f>
        <v>2.7466999999999998E-2</v>
      </c>
      <c r="S158" s="4" t="s">
        <v>7</v>
      </c>
      <c r="T158" s="4">
        <f>T157/T152</f>
        <v>2.3543142857142856E-2</v>
      </c>
      <c r="V158" s="4" t="s">
        <v>7</v>
      </c>
      <c r="W158" s="4">
        <f>W157/W152</f>
        <v>2.0600250000000001E-2</v>
      </c>
      <c r="Y158" s="4" t="s">
        <v>7</v>
      </c>
      <c r="Z158" s="4">
        <f>Z157/Z152</f>
        <v>1.8311333333333336E-2</v>
      </c>
      <c r="AB158" s="4" t="s">
        <v>7</v>
      </c>
      <c r="AC158" s="4">
        <f>AC157/AC152</f>
        <v>1.64802E-2</v>
      </c>
    </row>
    <row r="159" spans="1:41" x14ac:dyDescent="0.25">
      <c r="A159" s="4" t="s">
        <v>8</v>
      </c>
      <c r="B159" s="4">
        <f>(B150/(SQRT(B158)))</f>
        <v>1.2070210416166745</v>
      </c>
      <c r="D159" s="4" t="s">
        <v>8</v>
      </c>
      <c r="E159" s="4">
        <f>(E150/(SQRT(E158)))</f>
        <v>1.7069855271240009</v>
      </c>
      <c r="G159" s="4" t="s">
        <v>8</v>
      </c>
      <c r="H159" s="4">
        <f>(H150/(SQRT(H158)))</f>
        <v>2.0906217698847884</v>
      </c>
      <c r="J159" s="4" t="s">
        <v>8</v>
      </c>
      <c r="K159" s="4">
        <f>(K150/(SQRT(K158)))</f>
        <v>2.4140420832333489</v>
      </c>
      <c r="M159" s="4" t="s">
        <v>8</v>
      </c>
      <c r="N159" s="4">
        <f>(N150/(SQRT(N158)))</f>
        <v>2.6989810993274865</v>
      </c>
      <c r="P159" s="4" t="s">
        <v>8</v>
      </c>
      <c r="Q159" s="4">
        <f>(Q150/(SQRT(Q158)))</f>
        <v>2.9565856607635115</v>
      </c>
      <c r="S159" s="4" t="s">
        <v>8</v>
      </c>
      <c r="T159" s="4">
        <f>(T150/(SQRT(T158)))</f>
        <v>3.1934775033398641</v>
      </c>
      <c r="V159" s="4" t="s">
        <v>8</v>
      </c>
      <c r="W159" s="4">
        <f>(W150/(SQRT(W158)))</f>
        <v>3.4139710542480017</v>
      </c>
      <c r="Y159" s="4" t="s">
        <v>8</v>
      </c>
      <c r="Z159" s="4">
        <f>(Z150/(SQRT(Z158)))</f>
        <v>3.6210631248500227</v>
      </c>
      <c r="AB159" s="4" t="s">
        <v>8</v>
      </c>
      <c r="AC159" s="4">
        <f>(AC150/(SQRT(AC158)))</f>
        <v>3.8169356752575774</v>
      </c>
    </row>
    <row r="160" spans="1:41" x14ac:dyDescent="0.25">
      <c r="A160" s="4" t="s">
        <v>9</v>
      </c>
      <c r="B160" s="4">
        <f>1-_xlfn.NORM.S.DIST((1.96-B159), TRUE)</f>
        <v>0.22573127920937819</v>
      </c>
      <c r="D160" s="4" t="s">
        <v>9</v>
      </c>
      <c r="E160" s="4">
        <f>1-_xlfn.NORM.S.DIST((1.96-E159), TRUE)</f>
        <v>0.40012851462986576</v>
      </c>
      <c r="G160" s="4" t="s">
        <v>9</v>
      </c>
      <c r="H160" s="4">
        <f>1-_xlfn.NORM.S.DIST((1.96-H159), TRUE)</f>
        <v>0.55196273979991084</v>
      </c>
      <c r="J160" s="4" t="s">
        <v>9</v>
      </c>
      <c r="K160" s="4">
        <f>1-_xlfn.NORM.S.DIST((1.96-K159), TRUE)</f>
        <v>0.67510073119198932</v>
      </c>
      <c r="M160" s="4" t="s">
        <v>9</v>
      </c>
      <c r="N160" s="4">
        <f>1-_xlfn.NORM.S.DIST((1.96-N159), TRUE)</f>
        <v>0.7700407627766892</v>
      </c>
      <c r="P160" s="4" t="s">
        <v>9</v>
      </c>
      <c r="Q160" s="4">
        <f>1-_xlfn.NORM.S.DIST((1.96-Q159), TRUE)</f>
        <v>0.84051716551991751</v>
      </c>
      <c r="S160" s="4" t="s">
        <v>9</v>
      </c>
      <c r="T160" s="4">
        <f>1-_xlfn.NORM.S.DIST((1.96-T159), TRUE)</f>
        <v>0.89130116753179967</v>
      </c>
      <c r="V160" s="4" t="s">
        <v>9</v>
      </c>
      <c r="W160" s="4">
        <f>1-_xlfn.NORM.S.DIST((1.96-W159), TRUE)</f>
        <v>0.92702283426885734</v>
      </c>
      <c r="Y160" s="4" t="s">
        <v>9</v>
      </c>
      <c r="Z160" s="4">
        <f>1-_xlfn.NORM.S.DIST((1.96-Z159), TRUE)</f>
        <v>0.95164961527696468</v>
      </c>
      <c r="AB160" s="4" t="s">
        <v>9</v>
      </c>
      <c r="AC160" s="4">
        <f>1-_xlfn.NORM.S.DIST((1.96-AC159), TRUE)</f>
        <v>0.96833984688634633</v>
      </c>
    </row>
    <row r="165" spans="1:29" x14ac:dyDescent="0.25">
      <c r="A165" s="4" t="str">
        <f t="shared" ref="A165:AC165" si="19">A2</f>
        <v>es</v>
      </c>
      <c r="B165" s="4">
        <f t="shared" si="19"/>
        <v>0.49</v>
      </c>
      <c r="C165" s="4">
        <f t="shared" si="19"/>
        <v>0</v>
      </c>
      <c r="D165" s="4" t="str">
        <f t="shared" si="19"/>
        <v>es</v>
      </c>
      <c r="E165" s="4">
        <f t="shared" si="19"/>
        <v>0.49</v>
      </c>
      <c r="F165" s="4">
        <f t="shared" si="19"/>
        <v>0</v>
      </c>
      <c r="G165" s="4" t="str">
        <f t="shared" si="19"/>
        <v>es</v>
      </c>
      <c r="H165" s="4">
        <f t="shared" si="19"/>
        <v>0.49</v>
      </c>
      <c r="I165" s="4">
        <f t="shared" si="19"/>
        <v>0</v>
      </c>
      <c r="J165" s="4" t="str">
        <f t="shared" si="19"/>
        <v>es</v>
      </c>
      <c r="K165" s="4">
        <f t="shared" si="19"/>
        <v>0.49</v>
      </c>
      <c r="L165" s="4">
        <f t="shared" si="19"/>
        <v>0</v>
      </c>
      <c r="M165" s="4" t="str">
        <f t="shared" si="19"/>
        <v>es</v>
      </c>
      <c r="N165" s="4">
        <f t="shared" si="19"/>
        <v>0.49</v>
      </c>
      <c r="O165" s="4">
        <f t="shared" si="19"/>
        <v>0</v>
      </c>
      <c r="P165" s="4" t="str">
        <f t="shared" si="19"/>
        <v>es</v>
      </c>
      <c r="Q165" s="4">
        <f t="shared" si="19"/>
        <v>0.49</v>
      </c>
      <c r="R165" s="4">
        <f t="shared" si="19"/>
        <v>0</v>
      </c>
      <c r="S165" s="4" t="str">
        <f t="shared" si="19"/>
        <v>es</v>
      </c>
      <c r="T165" s="4">
        <f t="shared" si="19"/>
        <v>0.49</v>
      </c>
      <c r="U165" s="4">
        <f t="shared" si="19"/>
        <v>0</v>
      </c>
      <c r="V165" s="4" t="str">
        <f t="shared" si="19"/>
        <v>es</v>
      </c>
      <c r="W165" s="4">
        <f t="shared" si="19"/>
        <v>0.49</v>
      </c>
      <c r="X165" s="4">
        <f t="shared" si="19"/>
        <v>0</v>
      </c>
      <c r="Y165" s="4" t="str">
        <f t="shared" si="19"/>
        <v>es</v>
      </c>
      <c r="Z165" s="4">
        <f t="shared" si="19"/>
        <v>0.49</v>
      </c>
      <c r="AA165" s="4">
        <f t="shared" si="19"/>
        <v>0</v>
      </c>
      <c r="AB165" s="4" t="str">
        <f t="shared" si="19"/>
        <v>es</v>
      </c>
      <c r="AC165" s="4">
        <f t="shared" si="19"/>
        <v>0.49</v>
      </c>
    </row>
    <row r="166" spans="1:29" x14ac:dyDescent="0.25">
      <c r="A166" s="4" t="s">
        <v>1</v>
      </c>
      <c r="B166" s="4">
        <v>10</v>
      </c>
      <c r="D166" s="4" t="s">
        <v>1</v>
      </c>
      <c r="E166" s="4">
        <v>20</v>
      </c>
      <c r="G166" s="4" t="s">
        <v>1</v>
      </c>
      <c r="H166" s="4">
        <v>30</v>
      </c>
      <c r="J166" s="4" t="s">
        <v>1</v>
      </c>
      <c r="K166" s="4">
        <v>40</v>
      </c>
      <c r="M166" s="4" t="s">
        <v>1</v>
      </c>
      <c r="N166" s="4">
        <v>50</v>
      </c>
      <c r="P166" s="4" t="s">
        <v>1</v>
      </c>
      <c r="Q166" s="4">
        <v>60</v>
      </c>
      <c r="S166" s="4" t="s">
        <v>1</v>
      </c>
      <c r="T166" s="4">
        <v>70</v>
      </c>
      <c r="V166" s="4" t="s">
        <v>1</v>
      </c>
      <c r="W166" s="4">
        <v>80</v>
      </c>
      <c r="Y166" s="4" t="s">
        <v>1</v>
      </c>
      <c r="Z166" s="4">
        <v>90</v>
      </c>
      <c r="AB166" s="4" t="s">
        <v>1</v>
      </c>
      <c r="AC166" s="4">
        <v>100</v>
      </c>
    </row>
    <row r="167" spans="1:29" x14ac:dyDescent="0.25">
      <c r="A167" s="4" t="s">
        <v>2</v>
      </c>
      <c r="B167" s="4">
        <v>10</v>
      </c>
      <c r="D167" s="4" t="s">
        <v>2</v>
      </c>
      <c r="E167" s="4">
        <v>10</v>
      </c>
      <c r="G167" s="4" t="s">
        <v>2</v>
      </c>
      <c r="H167" s="4">
        <v>10</v>
      </c>
      <c r="J167" s="4" t="s">
        <v>2</v>
      </c>
      <c r="K167" s="4">
        <v>10</v>
      </c>
      <c r="M167" s="4" t="s">
        <v>2</v>
      </c>
      <c r="N167" s="4">
        <v>10</v>
      </c>
      <c r="P167" s="4" t="s">
        <v>2</v>
      </c>
      <c r="Q167" s="4">
        <v>10</v>
      </c>
      <c r="S167" s="4" t="s">
        <v>2</v>
      </c>
      <c r="T167" s="4">
        <v>10</v>
      </c>
      <c r="V167" s="4" t="s">
        <v>2</v>
      </c>
      <c r="W167" s="4">
        <v>10</v>
      </c>
      <c r="Y167" s="4" t="s">
        <v>2</v>
      </c>
      <c r="Z167" s="4">
        <v>10</v>
      </c>
      <c r="AB167" s="4" t="s">
        <v>2</v>
      </c>
      <c r="AC167" s="4">
        <v>10</v>
      </c>
    </row>
    <row r="168" spans="1:29" x14ac:dyDescent="0.25">
      <c r="A168" s="4" t="s">
        <v>3</v>
      </c>
      <c r="B168" s="4">
        <v>3</v>
      </c>
      <c r="D168" s="4" t="s">
        <v>3</v>
      </c>
      <c r="E168" s="4">
        <v>3</v>
      </c>
      <c r="G168" s="4" t="s">
        <v>3</v>
      </c>
      <c r="H168" s="4">
        <v>3</v>
      </c>
      <c r="J168" s="4" t="s">
        <v>3</v>
      </c>
      <c r="K168" s="4">
        <v>3</v>
      </c>
      <c r="M168" s="4" t="s">
        <v>3</v>
      </c>
      <c r="N168" s="4">
        <v>3</v>
      </c>
      <c r="P168" s="4" t="s">
        <v>3</v>
      </c>
      <c r="Q168" s="4">
        <v>3</v>
      </c>
      <c r="S168" s="4" t="s">
        <v>3</v>
      </c>
      <c r="T168" s="4">
        <v>3</v>
      </c>
      <c r="V168" s="4" t="s">
        <v>3</v>
      </c>
      <c r="W168" s="4">
        <v>3</v>
      </c>
      <c r="Y168" s="4" t="s">
        <v>3</v>
      </c>
      <c r="Z168" s="4">
        <v>3</v>
      </c>
      <c r="AB168" s="4" t="s">
        <v>3</v>
      </c>
      <c r="AC168" s="4">
        <v>3</v>
      </c>
    </row>
    <row r="170" spans="1:29" x14ac:dyDescent="0.25">
      <c r="A170" s="4" t="s">
        <v>4</v>
      </c>
      <c r="B170" s="4">
        <f>((B166+B166)/(B166*B166))+((SUMSQ(B165))/(2*(B166+B166)))</f>
        <v>0.20600250000000001</v>
      </c>
      <c r="D170" s="4" t="s">
        <v>4</v>
      </c>
      <c r="E170" s="4">
        <f>((E166+E166)/(E166*E166))+((SUMSQ(E165))/(2*(E166+E166)))</f>
        <v>0.10300125</v>
      </c>
      <c r="G170" s="4" t="s">
        <v>4</v>
      </c>
      <c r="H170" s="4">
        <f>((H166+H166)/(H166*H166))+((SUMSQ(H165))/(2*(H166+H166)))</f>
        <v>6.8667499999999992E-2</v>
      </c>
      <c r="J170" s="4" t="s">
        <v>4</v>
      </c>
      <c r="K170" s="4">
        <f>((K166+K166)/(K166*K166))+((SUMSQ(K165))/(2*(K166+K166)))</f>
        <v>5.1500625000000001E-2</v>
      </c>
      <c r="M170" s="4" t="s">
        <v>4</v>
      </c>
      <c r="N170" s="4">
        <f>((N166+N166)/(N166*N166))+((SUMSQ(N165))/(2*(N166+N166)))</f>
        <v>4.1200500000000001E-2</v>
      </c>
      <c r="P170" s="4" t="s">
        <v>4</v>
      </c>
      <c r="Q170" s="4">
        <f>((Q166+Q166)/(Q166*Q166))+((SUMSQ(Q165))/(2*(Q166+Q166)))</f>
        <v>3.4333749999999996E-2</v>
      </c>
      <c r="S170" s="4" t="s">
        <v>4</v>
      </c>
      <c r="T170" s="4">
        <f>((T166+T166)/(T166*T166))+((SUMSQ(T165))/(2*(T166+T166)))</f>
        <v>2.9428928571428571E-2</v>
      </c>
      <c r="V170" s="4" t="s">
        <v>4</v>
      </c>
      <c r="W170" s="4">
        <f>((W166+W166)/(W166*W166))+((SUMSQ(W165))/(2*(W166+W166)))</f>
        <v>2.5750312500000001E-2</v>
      </c>
      <c r="Y170" s="4" t="s">
        <v>4</v>
      </c>
      <c r="Z170" s="4">
        <f>((Z166+Z166)/(Z166*Z166))+((SUMSQ(Z165))/(2*(Z166+Z166)))</f>
        <v>2.2889166666666669E-2</v>
      </c>
      <c r="AB170" s="4" t="s">
        <v>4</v>
      </c>
      <c r="AC170" s="4">
        <f>((AC166+AC166)/(AC166*AC166))+((SUMSQ(AC165))/(2*(AC166+AC166)))</f>
        <v>2.0600250000000001E-2</v>
      </c>
    </row>
    <row r="171" spans="1:29" x14ac:dyDescent="0.25">
      <c r="A171" s="4" t="s">
        <v>5</v>
      </c>
      <c r="B171" s="4">
        <f>B168*(B170)</f>
        <v>0.61800750000000004</v>
      </c>
      <c r="D171" s="4" t="s">
        <v>5</v>
      </c>
      <c r="E171" s="4">
        <f>E168*(E170)</f>
        <v>0.30900375000000002</v>
      </c>
      <c r="G171" s="4" t="s">
        <v>5</v>
      </c>
      <c r="H171" s="4">
        <f>H168*(H170)</f>
        <v>0.20600249999999998</v>
      </c>
      <c r="J171" s="4" t="s">
        <v>5</v>
      </c>
      <c r="K171" s="4">
        <f>K168*(K170)</f>
        <v>0.15450187500000001</v>
      </c>
      <c r="M171" s="4" t="s">
        <v>5</v>
      </c>
      <c r="N171" s="4">
        <f>N168*(N170)</f>
        <v>0.1236015</v>
      </c>
      <c r="P171" s="4" t="s">
        <v>5</v>
      </c>
      <c r="Q171" s="4">
        <f>Q168*(Q170)</f>
        <v>0.10300124999999999</v>
      </c>
      <c r="S171" s="4" t="s">
        <v>5</v>
      </c>
      <c r="T171" s="4">
        <f>T168*(T170)</f>
        <v>8.828678571428572E-2</v>
      </c>
      <c r="V171" s="4" t="s">
        <v>5</v>
      </c>
      <c r="W171" s="4">
        <f>W168*(W170)</f>
        <v>7.7250937500000005E-2</v>
      </c>
      <c r="Y171" s="4" t="s">
        <v>5</v>
      </c>
      <c r="Z171" s="4">
        <f>Z168*(Z170)</f>
        <v>6.8667500000000006E-2</v>
      </c>
      <c r="AB171" s="4" t="s">
        <v>5</v>
      </c>
      <c r="AC171" s="4">
        <f>AC168*(AC170)</f>
        <v>6.1800750000000002E-2</v>
      </c>
    </row>
    <row r="172" spans="1:29" x14ac:dyDescent="0.25">
      <c r="A172" s="4" t="s">
        <v>6</v>
      </c>
      <c r="B172" s="4">
        <f>B171+B170</f>
        <v>0.82401000000000002</v>
      </c>
      <c r="D172" s="4" t="s">
        <v>6</v>
      </c>
      <c r="E172" s="4">
        <f>E171+E170</f>
        <v>0.41200500000000001</v>
      </c>
      <c r="G172" s="4" t="s">
        <v>6</v>
      </c>
      <c r="H172" s="4">
        <f>H171+H170</f>
        <v>0.27466999999999997</v>
      </c>
      <c r="J172" s="4" t="s">
        <v>6</v>
      </c>
      <c r="K172" s="4">
        <f>K171+K170</f>
        <v>0.20600250000000001</v>
      </c>
      <c r="M172" s="4" t="s">
        <v>6</v>
      </c>
      <c r="N172" s="4">
        <f>N171+N170</f>
        <v>0.164802</v>
      </c>
      <c r="P172" s="4" t="s">
        <v>6</v>
      </c>
      <c r="Q172" s="4">
        <f>Q171+Q170</f>
        <v>0.13733499999999998</v>
      </c>
      <c r="S172" s="4" t="s">
        <v>6</v>
      </c>
      <c r="T172" s="4">
        <f>T171+T170</f>
        <v>0.11771571428571428</v>
      </c>
      <c r="V172" s="4" t="s">
        <v>6</v>
      </c>
      <c r="W172" s="4">
        <f>W171+W170</f>
        <v>0.10300125</v>
      </c>
      <c r="Y172" s="4" t="s">
        <v>6</v>
      </c>
      <c r="Z172" s="4">
        <f>Z171+Z170</f>
        <v>9.1556666666666675E-2</v>
      </c>
      <c r="AB172" s="4" t="s">
        <v>6</v>
      </c>
      <c r="AC172" s="4">
        <f>AC171+AC170</f>
        <v>8.2401000000000002E-2</v>
      </c>
    </row>
    <row r="173" spans="1:29" x14ac:dyDescent="0.25">
      <c r="A173" s="4" t="s">
        <v>7</v>
      </c>
      <c r="B173" s="4">
        <f>B172/B167</f>
        <v>8.2401000000000002E-2</v>
      </c>
      <c r="D173" s="4" t="s">
        <v>7</v>
      </c>
      <c r="E173" s="4">
        <f>E172/E167</f>
        <v>4.1200500000000001E-2</v>
      </c>
      <c r="G173" s="4" t="s">
        <v>7</v>
      </c>
      <c r="H173" s="4">
        <f>H172/H167</f>
        <v>2.7466999999999998E-2</v>
      </c>
      <c r="J173" s="4" t="s">
        <v>7</v>
      </c>
      <c r="K173" s="4">
        <f>K172/K167</f>
        <v>2.0600250000000001E-2</v>
      </c>
      <c r="M173" s="4" t="s">
        <v>7</v>
      </c>
      <c r="N173" s="4">
        <f>N172/N167</f>
        <v>1.64802E-2</v>
      </c>
      <c r="P173" s="4" t="s">
        <v>7</v>
      </c>
      <c r="Q173" s="4">
        <f>Q172/Q167</f>
        <v>1.3733499999999999E-2</v>
      </c>
      <c r="S173" s="4" t="s">
        <v>7</v>
      </c>
      <c r="T173" s="4">
        <f>T172/T167</f>
        <v>1.1771571428571428E-2</v>
      </c>
      <c r="V173" s="4" t="s">
        <v>7</v>
      </c>
      <c r="W173" s="4">
        <f>W172/W167</f>
        <v>1.0300125E-2</v>
      </c>
      <c r="Y173" s="4" t="s">
        <v>7</v>
      </c>
      <c r="Z173" s="4">
        <f>Z172/Z167</f>
        <v>9.1556666666666679E-3</v>
      </c>
      <c r="AB173" s="4" t="s">
        <v>7</v>
      </c>
      <c r="AC173" s="4">
        <f>AC172/AC167</f>
        <v>8.2401000000000002E-3</v>
      </c>
    </row>
    <row r="174" spans="1:29" x14ac:dyDescent="0.25">
      <c r="A174" s="4" t="s">
        <v>8</v>
      </c>
      <c r="B174" s="4">
        <f>(B165/(SQRT(B173)))</f>
        <v>1.7069855271240009</v>
      </c>
      <c r="D174" s="4" t="s">
        <v>8</v>
      </c>
      <c r="E174" s="4">
        <f>(E165/(SQRT(E173)))</f>
        <v>2.4140420832333489</v>
      </c>
      <c r="G174" s="4" t="s">
        <v>8</v>
      </c>
      <c r="H174" s="4">
        <f>(H165/(SQRT(H173)))</f>
        <v>2.9565856607635115</v>
      </c>
      <c r="J174" s="4" t="s">
        <v>8</v>
      </c>
      <c r="K174" s="4">
        <f>(K165/(SQRT(K173)))</f>
        <v>3.4139710542480017</v>
      </c>
      <c r="M174" s="4" t="s">
        <v>8</v>
      </c>
      <c r="N174" s="4">
        <f>(N165/(SQRT(N173)))</f>
        <v>3.8169356752575774</v>
      </c>
      <c r="P174" s="4" t="s">
        <v>8</v>
      </c>
      <c r="Q174" s="4">
        <f>(Q165/(SQRT(Q173)))</f>
        <v>4.1812435397695769</v>
      </c>
      <c r="S174" s="4" t="s">
        <v>8</v>
      </c>
      <c r="T174" s="4">
        <f>(T165/(SQRT(T173)))</f>
        <v>4.5162591963566063</v>
      </c>
      <c r="V174" s="4" t="s">
        <v>8</v>
      </c>
      <c r="W174" s="4">
        <f>(W165/(SQRT(W173)))</f>
        <v>4.8280841664666978</v>
      </c>
      <c r="Y174" s="4" t="s">
        <v>8</v>
      </c>
      <c r="Z174" s="4">
        <f>(Z165/(SQRT(Z173)))</f>
        <v>5.1209565813720026</v>
      </c>
      <c r="AB174" s="4" t="s">
        <v>8</v>
      </c>
      <c r="AC174" s="4">
        <f>(AC165/(SQRT(AC173)))</f>
        <v>5.3979621986549731</v>
      </c>
    </row>
    <row r="175" spans="1:29" x14ac:dyDescent="0.25">
      <c r="A175" s="4" t="s">
        <v>9</v>
      </c>
      <c r="B175" s="4">
        <f>1-_xlfn.NORM.S.DIST((1.96-B174), TRUE)</f>
        <v>0.40012851462986576</v>
      </c>
      <c r="D175" s="4" t="s">
        <v>9</v>
      </c>
      <c r="E175" s="4">
        <f>1-_xlfn.NORM.S.DIST((1.96-E174), TRUE)</f>
        <v>0.67510073119198932</v>
      </c>
      <c r="G175" s="4" t="s">
        <v>9</v>
      </c>
      <c r="H175" s="4">
        <f>1-_xlfn.NORM.S.DIST((1.96-H174), TRUE)</f>
        <v>0.84051716551991751</v>
      </c>
      <c r="J175" s="4" t="s">
        <v>9</v>
      </c>
      <c r="K175" s="4">
        <f>1-_xlfn.NORM.S.DIST((1.96-K174), TRUE)</f>
        <v>0.92702283426885734</v>
      </c>
      <c r="M175" s="4" t="s">
        <v>9</v>
      </c>
      <c r="N175" s="4">
        <f>1-_xlfn.NORM.S.DIST((1.96-N174), TRUE)</f>
        <v>0.96833984688634633</v>
      </c>
      <c r="P175" s="4" t="s">
        <v>9</v>
      </c>
      <c r="Q175" s="4">
        <f>1-_xlfn.NORM.S.DIST((1.96-Q174), TRUE)</f>
        <v>0.98683276466516689</v>
      </c>
      <c r="S175" s="4" t="s">
        <v>9</v>
      </c>
      <c r="T175" s="4">
        <f>1-_xlfn.NORM.S.DIST((1.96-T174), TRUE)</f>
        <v>0.99470978629283546</v>
      </c>
      <c r="V175" s="4" t="s">
        <v>9</v>
      </c>
      <c r="W175" s="4">
        <f>1-_xlfn.NORM.S.DIST((1.96-W174), TRUE)</f>
        <v>0.9979351717077537</v>
      </c>
      <c r="Y175" s="4" t="s">
        <v>9</v>
      </c>
      <c r="Z175" s="4">
        <f>1-_xlfn.NORM.S.DIST((1.96-Z174), TRUE)</f>
        <v>0.99921374031564292</v>
      </c>
      <c r="AB175" s="4" t="s">
        <v>9</v>
      </c>
      <c r="AC175" s="4">
        <f>1-_xlfn.NORM.S.DIST((1.96-AC174), TRUE)</f>
        <v>0.99970694524359971</v>
      </c>
    </row>
    <row r="180" spans="1:29" x14ac:dyDescent="0.25">
      <c r="A180" s="4" t="str">
        <f t="shared" ref="A180:AC180" si="20">A2</f>
        <v>es</v>
      </c>
      <c r="B180" s="4">
        <f t="shared" si="20"/>
        <v>0.49</v>
      </c>
      <c r="C180" s="4">
        <f t="shared" si="20"/>
        <v>0</v>
      </c>
      <c r="D180" s="4" t="str">
        <f t="shared" si="20"/>
        <v>es</v>
      </c>
      <c r="E180" s="4">
        <f t="shared" si="20"/>
        <v>0.49</v>
      </c>
      <c r="F180" s="4">
        <f t="shared" si="20"/>
        <v>0</v>
      </c>
      <c r="G180" s="4" t="str">
        <f t="shared" si="20"/>
        <v>es</v>
      </c>
      <c r="H180" s="4">
        <f t="shared" si="20"/>
        <v>0.49</v>
      </c>
      <c r="I180" s="4">
        <f t="shared" si="20"/>
        <v>0</v>
      </c>
      <c r="J180" s="4" t="str">
        <f t="shared" si="20"/>
        <v>es</v>
      </c>
      <c r="K180" s="4">
        <f t="shared" si="20"/>
        <v>0.49</v>
      </c>
      <c r="L180" s="4">
        <f t="shared" si="20"/>
        <v>0</v>
      </c>
      <c r="M180" s="4" t="str">
        <f t="shared" si="20"/>
        <v>es</v>
      </c>
      <c r="N180" s="4">
        <f t="shared" si="20"/>
        <v>0.49</v>
      </c>
      <c r="O180" s="4">
        <f t="shared" si="20"/>
        <v>0</v>
      </c>
      <c r="P180" s="4" t="str">
        <f t="shared" si="20"/>
        <v>es</v>
      </c>
      <c r="Q180" s="4">
        <f t="shared" si="20"/>
        <v>0.49</v>
      </c>
      <c r="R180" s="4">
        <f t="shared" si="20"/>
        <v>0</v>
      </c>
      <c r="S180" s="4" t="str">
        <f t="shared" si="20"/>
        <v>es</v>
      </c>
      <c r="T180" s="4">
        <f t="shared" si="20"/>
        <v>0.49</v>
      </c>
      <c r="U180" s="4">
        <f t="shared" si="20"/>
        <v>0</v>
      </c>
      <c r="V180" s="4" t="str">
        <f t="shared" si="20"/>
        <v>es</v>
      </c>
      <c r="W180" s="4">
        <f t="shared" si="20"/>
        <v>0.49</v>
      </c>
      <c r="X180" s="4">
        <f t="shared" si="20"/>
        <v>0</v>
      </c>
      <c r="Y180" s="4" t="str">
        <f t="shared" si="20"/>
        <v>es</v>
      </c>
      <c r="Z180" s="4">
        <f t="shared" si="20"/>
        <v>0.49</v>
      </c>
      <c r="AA180" s="4">
        <f t="shared" si="20"/>
        <v>0</v>
      </c>
      <c r="AB180" s="4" t="str">
        <f t="shared" si="20"/>
        <v>es</v>
      </c>
      <c r="AC180" s="4">
        <f t="shared" si="20"/>
        <v>0.49</v>
      </c>
    </row>
    <row r="181" spans="1:29" x14ac:dyDescent="0.25">
      <c r="A181" s="4" t="s">
        <v>1</v>
      </c>
      <c r="B181" s="4">
        <v>10</v>
      </c>
      <c r="D181" s="4" t="s">
        <v>1</v>
      </c>
      <c r="E181" s="4">
        <v>20</v>
      </c>
      <c r="G181" s="4" t="s">
        <v>1</v>
      </c>
      <c r="H181" s="4">
        <v>30</v>
      </c>
      <c r="J181" s="4" t="s">
        <v>1</v>
      </c>
      <c r="K181" s="4">
        <v>40</v>
      </c>
      <c r="M181" s="4" t="s">
        <v>1</v>
      </c>
      <c r="N181" s="4">
        <v>50</v>
      </c>
      <c r="P181" s="4" t="s">
        <v>1</v>
      </c>
      <c r="Q181" s="4">
        <v>60</v>
      </c>
      <c r="S181" s="4" t="s">
        <v>1</v>
      </c>
      <c r="T181" s="4">
        <v>70</v>
      </c>
      <c r="V181" s="4" t="s">
        <v>1</v>
      </c>
      <c r="W181" s="4">
        <v>80</v>
      </c>
      <c r="Y181" s="4" t="s">
        <v>1</v>
      </c>
      <c r="Z181" s="4">
        <v>90</v>
      </c>
      <c r="AB181" s="4" t="s">
        <v>1</v>
      </c>
      <c r="AC181" s="4">
        <v>100</v>
      </c>
    </row>
    <row r="182" spans="1:29" x14ac:dyDescent="0.25">
      <c r="A182" s="4" t="s">
        <v>2</v>
      </c>
      <c r="B182" s="4">
        <v>15</v>
      </c>
      <c r="D182" s="4" t="s">
        <v>2</v>
      </c>
      <c r="E182" s="4">
        <v>15</v>
      </c>
      <c r="G182" s="4" t="s">
        <v>2</v>
      </c>
      <c r="H182" s="4">
        <v>15</v>
      </c>
      <c r="J182" s="4" t="s">
        <v>2</v>
      </c>
      <c r="K182" s="4">
        <v>15</v>
      </c>
      <c r="M182" s="4" t="s">
        <v>2</v>
      </c>
      <c r="N182" s="4">
        <v>15</v>
      </c>
      <c r="P182" s="4" t="s">
        <v>2</v>
      </c>
      <c r="Q182" s="4">
        <v>15</v>
      </c>
      <c r="S182" s="4" t="s">
        <v>2</v>
      </c>
      <c r="T182" s="4">
        <v>15</v>
      </c>
      <c r="V182" s="4" t="s">
        <v>2</v>
      </c>
      <c r="W182" s="4">
        <v>15</v>
      </c>
      <c r="Y182" s="4" t="s">
        <v>2</v>
      </c>
      <c r="Z182" s="4">
        <v>15</v>
      </c>
      <c r="AB182" s="4" t="s">
        <v>2</v>
      </c>
      <c r="AC182" s="4">
        <v>15</v>
      </c>
    </row>
    <row r="183" spans="1:29" x14ac:dyDescent="0.25">
      <c r="A183" s="4" t="s">
        <v>3</v>
      </c>
      <c r="B183" s="4">
        <v>3</v>
      </c>
      <c r="D183" s="4" t="s">
        <v>3</v>
      </c>
      <c r="E183" s="4">
        <v>3</v>
      </c>
      <c r="G183" s="4" t="s">
        <v>3</v>
      </c>
      <c r="H183" s="4">
        <v>3</v>
      </c>
      <c r="J183" s="4" t="s">
        <v>3</v>
      </c>
      <c r="K183" s="4">
        <v>3</v>
      </c>
      <c r="M183" s="4" t="s">
        <v>3</v>
      </c>
      <c r="N183" s="4">
        <v>3</v>
      </c>
      <c r="P183" s="4" t="s">
        <v>3</v>
      </c>
      <c r="Q183" s="4">
        <v>3</v>
      </c>
      <c r="S183" s="4" t="s">
        <v>3</v>
      </c>
      <c r="T183" s="4">
        <v>3</v>
      </c>
      <c r="V183" s="4" t="s">
        <v>3</v>
      </c>
      <c r="W183" s="4">
        <v>3</v>
      </c>
      <c r="Y183" s="4" t="s">
        <v>3</v>
      </c>
      <c r="Z183" s="4">
        <v>3</v>
      </c>
      <c r="AB183" s="4" t="s">
        <v>3</v>
      </c>
      <c r="AC183" s="4">
        <v>3</v>
      </c>
    </row>
    <row r="185" spans="1:29" x14ac:dyDescent="0.25">
      <c r="A185" s="4" t="s">
        <v>4</v>
      </c>
      <c r="B185" s="4">
        <f>((B181+B181)/(B181*B181))+((SUMSQ(B180))/(2*(B181+B181)))</f>
        <v>0.20600250000000001</v>
      </c>
      <c r="D185" s="4" t="s">
        <v>4</v>
      </c>
      <c r="E185" s="4">
        <f>((E181+E181)/(E181*E181))+((SUMSQ(E180))/(2*(E181+E181)))</f>
        <v>0.10300125</v>
      </c>
      <c r="G185" s="4" t="s">
        <v>4</v>
      </c>
      <c r="H185" s="4">
        <f>((H181+H181)/(H181*H181))+((SUMSQ(H180))/(2*(H181+H181)))</f>
        <v>6.8667499999999992E-2</v>
      </c>
      <c r="J185" s="4" t="s">
        <v>4</v>
      </c>
      <c r="K185" s="4">
        <f>((K181+K181)/(K181*K181))+((SUMSQ(K180))/(2*(K181+K181)))</f>
        <v>5.1500625000000001E-2</v>
      </c>
      <c r="M185" s="4" t="s">
        <v>4</v>
      </c>
      <c r="N185" s="4">
        <f>((N181+N181)/(N181*N181))+((SUMSQ(N180))/(2*(N181+N181)))</f>
        <v>4.1200500000000001E-2</v>
      </c>
      <c r="P185" s="4" t="s">
        <v>4</v>
      </c>
      <c r="Q185" s="4">
        <f>((Q181+Q181)/(Q181*Q181))+((SUMSQ(Q180))/(2*(Q181+Q181)))</f>
        <v>3.4333749999999996E-2</v>
      </c>
      <c r="S185" s="4" t="s">
        <v>4</v>
      </c>
      <c r="T185" s="4">
        <f>((T181+T181)/(T181*T181))+((SUMSQ(T180))/(2*(T181+T181)))</f>
        <v>2.9428928571428571E-2</v>
      </c>
      <c r="V185" s="4" t="s">
        <v>4</v>
      </c>
      <c r="W185" s="4">
        <f>((W181+W181)/(W181*W181))+((SUMSQ(W180))/(2*(W181+W181)))</f>
        <v>2.5750312500000001E-2</v>
      </c>
      <c r="Y185" s="4" t="s">
        <v>4</v>
      </c>
      <c r="Z185" s="4">
        <f>((Z181+Z181)/(Z181*Z181))+((SUMSQ(Z180))/(2*(Z181+Z181)))</f>
        <v>2.2889166666666669E-2</v>
      </c>
      <c r="AB185" s="4" t="s">
        <v>4</v>
      </c>
      <c r="AC185" s="4">
        <f>((AC181+AC181)/(AC181*AC181))+((SUMSQ(AC180))/(2*(AC181+AC181)))</f>
        <v>2.0600250000000001E-2</v>
      </c>
    </row>
    <row r="186" spans="1:29" x14ac:dyDescent="0.25">
      <c r="A186" s="4" t="s">
        <v>5</v>
      </c>
      <c r="B186" s="4">
        <f>B183*(B185)</f>
        <v>0.61800750000000004</v>
      </c>
      <c r="D186" s="4" t="s">
        <v>5</v>
      </c>
      <c r="E186" s="4">
        <f>E183*(E185)</f>
        <v>0.30900375000000002</v>
      </c>
      <c r="G186" s="4" t="s">
        <v>5</v>
      </c>
      <c r="H186" s="4">
        <f>H183*(H185)</f>
        <v>0.20600249999999998</v>
      </c>
      <c r="J186" s="4" t="s">
        <v>5</v>
      </c>
      <c r="K186" s="4">
        <f>K183*(K185)</f>
        <v>0.15450187500000001</v>
      </c>
      <c r="M186" s="4" t="s">
        <v>5</v>
      </c>
      <c r="N186" s="4">
        <f>N183*(N185)</f>
        <v>0.1236015</v>
      </c>
      <c r="P186" s="4" t="s">
        <v>5</v>
      </c>
      <c r="Q186" s="4">
        <f>Q183*(Q185)</f>
        <v>0.10300124999999999</v>
      </c>
      <c r="S186" s="4" t="s">
        <v>5</v>
      </c>
      <c r="T186" s="4">
        <f>T183*(T185)</f>
        <v>8.828678571428572E-2</v>
      </c>
      <c r="V186" s="4" t="s">
        <v>5</v>
      </c>
      <c r="W186" s="4">
        <f>W183*(W185)</f>
        <v>7.7250937500000005E-2</v>
      </c>
      <c r="Y186" s="4" t="s">
        <v>5</v>
      </c>
      <c r="Z186" s="4">
        <f>Z183*(Z185)</f>
        <v>6.8667500000000006E-2</v>
      </c>
      <c r="AB186" s="4" t="s">
        <v>5</v>
      </c>
      <c r="AC186" s="4">
        <f>AC183*(AC185)</f>
        <v>6.1800750000000002E-2</v>
      </c>
    </row>
    <row r="187" spans="1:29" x14ac:dyDescent="0.25">
      <c r="A187" s="4" t="s">
        <v>6</v>
      </c>
      <c r="B187" s="4">
        <f>B186+B185</f>
        <v>0.82401000000000002</v>
      </c>
      <c r="D187" s="4" t="s">
        <v>6</v>
      </c>
      <c r="E187" s="4">
        <f>E186+E185</f>
        <v>0.41200500000000001</v>
      </c>
      <c r="G187" s="4" t="s">
        <v>6</v>
      </c>
      <c r="H187" s="4">
        <f>H186+H185</f>
        <v>0.27466999999999997</v>
      </c>
      <c r="J187" s="4" t="s">
        <v>6</v>
      </c>
      <c r="K187" s="4">
        <f>K186+K185</f>
        <v>0.20600250000000001</v>
      </c>
      <c r="M187" s="4" t="s">
        <v>6</v>
      </c>
      <c r="N187" s="4">
        <f>N186+N185</f>
        <v>0.164802</v>
      </c>
      <c r="P187" s="4" t="s">
        <v>6</v>
      </c>
      <c r="Q187" s="4">
        <f>Q186+Q185</f>
        <v>0.13733499999999998</v>
      </c>
      <c r="S187" s="4" t="s">
        <v>6</v>
      </c>
      <c r="T187" s="4">
        <f>T186+T185</f>
        <v>0.11771571428571428</v>
      </c>
      <c r="V187" s="4" t="s">
        <v>6</v>
      </c>
      <c r="W187" s="4">
        <f>W186+W185</f>
        <v>0.10300125</v>
      </c>
      <c r="Y187" s="4" t="s">
        <v>6</v>
      </c>
      <c r="Z187" s="4">
        <f>Z186+Z185</f>
        <v>9.1556666666666675E-2</v>
      </c>
      <c r="AB187" s="4" t="s">
        <v>6</v>
      </c>
      <c r="AC187" s="4">
        <f>AC186+AC185</f>
        <v>8.2401000000000002E-2</v>
      </c>
    </row>
    <row r="188" spans="1:29" x14ac:dyDescent="0.25">
      <c r="A188" s="4" t="s">
        <v>7</v>
      </c>
      <c r="B188" s="4">
        <f>B187/B182</f>
        <v>5.4934000000000004E-2</v>
      </c>
      <c r="D188" s="4" t="s">
        <v>7</v>
      </c>
      <c r="E188" s="4">
        <f>E187/E182</f>
        <v>2.7467000000000002E-2</v>
      </c>
      <c r="G188" s="4" t="s">
        <v>7</v>
      </c>
      <c r="H188" s="4">
        <f>H187/H182</f>
        <v>1.8311333333333332E-2</v>
      </c>
      <c r="J188" s="4" t="s">
        <v>7</v>
      </c>
      <c r="K188" s="4">
        <f>K187/K182</f>
        <v>1.3733500000000001E-2</v>
      </c>
      <c r="M188" s="4" t="s">
        <v>7</v>
      </c>
      <c r="N188" s="4">
        <f>N187/N182</f>
        <v>1.09868E-2</v>
      </c>
      <c r="P188" s="4" t="s">
        <v>7</v>
      </c>
      <c r="Q188" s="4">
        <f>Q187/Q182</f>
        <v>9.1556666666666661E-3</v>
      </c>
      <c r="S188" s="4" t="s">
        <v>7</v>
      </c>
      <c r="T188" s="4">
        <f>T187/T182</f>
        <v>7.847714285714286E-3</v>
      </c>
      <c r="V188" s="4" t="s">
        <v>7</v>
      </c>
      <c r="W188" s="4">
        <f>W187/W182</f>
        <v>6.8667500000000005E-3</v>
      </c>
      <c r="Y188" s="4" t="s">
        <v>7</v>
      </c>
      <c r="Z188" s="4">
        <f>Z187/Z182</f>
        <v>6.1037777777777783E-3</v>
      </c>
      <c r="AB188" s="4" t="s">
        <v>7</v>
      </c>
      <c r="AC188" s="4">
        <f>AC187/AC182</f>
        <v>5.4933999999999998E-3</v>
      </c>
    </row>
    <row r="189" spans="1:29" x14ac:dyDescent="0.25">
      <c r="A189" s="4" t="s">
        <v>8</v>
      </c>
      <c r="B189" s="4">
        <f>(B180/(SQRT(B188)))</f>
        <v>2.090621769884788</v>
      </c>
      <c r="D189" s="4" t="s">
        <v>8</v>
      </c>
      <c r="E189" s="4">
        <f>(E180/(SQRT(E188)))</f>
        <v>2.9565856607635115</v>
      </c>
      <c r="G189" s="4" t="s">
        <v>8</v>
      </c>
      <c r="H189" s="4">
        <f>(H180/(SQRT(H188)))</f>
        <v>3.6210631248500236</v>
      </c>
      <c r="J189" s="4" t="s">
        <v>8</v>
      </c>
      <c r="K189" s="4">
        <f>(K180/(SQRT(K188)))</f>
        <v>4.181243539769576</v>
      </c>
      <c r="M189" s="4" t="s">
        <v>8</v>
      </c>
      <c r="N189" s="4">
        <f>(N180/(SQRT(N188)))</f>
        <v>4.6747723927033098</v>
      </c>
      <c r="P189" s="4" t="s">
        <v>8</v>
      </c>
      <c r="Q189" s="4">
        <f>(Q180/(SQRT(Q188)))</f>
        <v>5.1209565813720026</v>
      </c>
      <c r="S189" s="4" t="s">
        <v>8</v>
      </c>
      <c r="T189" s="4">
        <f>(T180/(SQRT(T188)))</f>
        <v>5.531265288612853</v>
      </c>
      <c r="V189" s="4" t="s">
        <v>8</v>
      </c>
      <c r="W189" s="4">
        <f>(W180/(SQRT(W188)))</f>
        <v>5.913171321527023</v>
      </c>
      <c r="Y189" s="4" t="s">
        <v>8</v>
      </c>
      <c r="Z189" s="4">
        <f>(Z180/(SQRT(Z188)))</f>
        <v>6.2718653096543644</v>
      </c>
      <c r="AB189" s="4" t="s">
        <v>8</v>
      </c>
      <c r="AC189" s="4">
        <f>(AC180/(SQRT(AC188)))</f>
        <v>6.6111265187683443</v>
      </c>
    </row>
    <row r="190" spans="1:29" x14ac:dyDescent="0.25">
      <c r="A190" s="4" t="s">
        <v>9</v>
      </c>
      <c r="B190" s="4">
        <f>1-_xlfn.NORM.S.DIST((1.96-B189), TRUE)</f>
        <v>0.55196273979991073</v>
      </c>
      <c r="D190" s="4" t="s">
        <v>9</v>
      </c>
      <c r="E190" s="4">
        <f>1-_xlfn.NORM.S.DIST((1.96-E189), TRUE)</f>
        <v>0.84051716551991751</v>
      </c>
      <c r="G190" s="4" t="s">
        <v>9</v>
      </c>
      <c r="H190" s="4">
        <f>1-_xlfn.NORM.S.DIST((1.96-H189), TRUE)</f>
        <v>0.95164961527696468</v>
      </c>
      <c r="J190" s="4" t="s">
        <v>9</v>
      </c>
      <c r="K190" s="4">
        <f>1-_xlfn.NORM.S.DIST((1.96-K189), TRUE)</f>
        <v>0.98683276466516689</v>
      </c>
      <c r="M190" s="4" t="s">
        <v>9</v>
      </c>
      <c r="N190" s="4">
        <f>1-_xlfn.NORM.S.DIST((1.96-N189), TRUE)</f>
        <v>0.99668393329054727</v>
      </c>
      <c r="P190" s="4" t="s">
        <v>9</v>
      </c>
      <c r="Q190" s="4">
        <f>1-_xlfn.NORM.S.DIST((1.96-Q189), TRUE)</f>
        <v>0.99921374031564292</v>
      </c>
      <c r="S190" s="4" t="s">
        <v>9</v>
      </c>
      <c r="T190" s="4">
        <f>1-_xlfn.NORM.S.DIST((1.96-T189), TRUE)</f>
        <v>0.99982236958557602</v>
      </c>
      <c r="V190" s="4" t="s">
        <v>9</v>
      </c>
      <c r="W190" s="4">
        <f>1-_xlfn.NORM.S.DIST((1.96-W189), TRUE)</f>
        <v>0.99996143891182121</v>
      </c>
      <c r="Y190" s="4" t="s">
        <v>9</v>
      </c>
      <c r="Z190" s="4">
        <f>1-_xlfn.NORM.S.DIST((1.96-Z189), TRUE)</f>
        <v>0.99999190584793274</v>
      </c>
      <c r="AB190" s="4" t="s">
        <v>9</v>
      </c>
      <c r="AC190" s="4">
        <f>1-_xlfn.NORM.S.DIST((1.96-AC189), TRUE)</f>
        <v>0.99999834936645371</v>
      </c>
    </row>
    <row r="195" spans="1:29" x14ac:dyDescent="0.25">
      <c r="A195" s="4" t="str">
        <f t="shared" ref="A195:AC195" si="21">A2</f>
        <v>es</v>
      </c>
      <c r="B195" s="4">
        <f t="shared" si="21"/>
        <v>0.49</v>
      </c>
      <c r="C195" s="4">
        <f t="shared" si="21"/>
        <v>0</v>
      </c>
      <c r="D195" s="4" t="str">
        <f t="shared" si="21"/>
        <v>es</v>
      </c>
      <c r="E195" s="4">
        <f t="shared" si="21"/>
        <v>0.49</v>
      </c>
      <c r="F195" s="4">
        <f t="shared" si="21"/>
        <v>0</v>
      </c>
      <c r="G195" s="4" t="str">
        <f t="shared" si="21"/>
        <v>es</v>
      </c>
      <c r="H195" s="4">
        <f t="shared" si="21"/>
        <v>0.49</v>
      </c>
      <c r="I195" s="4">
        <f t="shared" si="21"/>
        <v>0</v>
      </c>
      <c r="J195" s="4" t="str">
        <f t="shared" si="21"/>
        <v>es</v>
      </c>
      <c r="K195" s="4">
        <f t="shared" si="21"/>
        <v>0.49</v>
      </c>
      <c r="L195" s="4">
        <f t="shared" si="21"/>
        <v>0</v>
      </c>
      <c r="M195" s="4" t="str">
        <f t="shared" si="21"/>
        <v>es</v>
      </c>
      <c r="N195" s="4">
        <f t="shared" si="21"/>
        <v>0.49</v>
      </c>
      <c r="O195" s="4">
        <f t="shared" si="21"/>
        <v>0</v>
      </c>
      <c r="P195" s="4" t="str">
        <f t="shared" si="21"/>
        <v>es</v>
      </c>
      <c r="Q195" s="4">
        <f t="shared" si="21"/>
        <v>0.49</v>
      </c>
      <c r="R195" s="4">
        <f t="shared" si="21"/>
        <v>0</v>
      </c>
      <c r="S195" s="4" t="str">
        <f t="shared" si="21"/>
        <v>es</v>
      </c>
      <c r="T195" s="4">
        <f t="shared" si="21"/>
        <v>0.49</v>
      </c>
      <c r="U195" s="4">
        <f t="shared" si="21"/>
        <v>0</v>
      </c>
      <c r="V195" s="4" t="str">
        <f t="shared" si="21"/>
        <v>es</v>
      </c>
      <c r="W195" s="4">
        <f t="shared" si="21"/>
        <v>0.49</v>
      </c>
      <c r="X195" s="4">
        <f t="shared" si="21"/>
        <v>0</v>
      </c>
      <c r="Y195" s="4" t="str">
        <f t="shared" si="21"/>
        <v>es</v>
      </c>
      <c r="Z195" s="4">
        <f t="shared" si="21"/>
        <v>0.49</v>
      </c>
      <c r="AA195" s="4">
        <f t="shared" si="21"/>
        <v>0</v>
      </c>
      <c r="AB195" s="4" t="str">
        <f t="shared" si="21"/>
        <v>es</v>
      </c>
      <c r="AC195" s="4">
        <f t="shared" si="21"/>
        <v>0.49</v>
      </c>
    </row>
    <row r="196" spans="1:29" x14ac:dyDescent="0.25">
      <c r="A196" s="4" t="s">
        <v>1</v>
      </c>
      <c r="B196" s="4">
        <v>10</v>
      </c>
      <c r="D196" s="4" t="s">
        <v>1</v>
      </c>
      <c r="E196" s="4">
        <v>20</v>
      </c>
      <c r="G196" s="4" t="s">
        <v>1</v>
      </c>
      <c r="H196" s="4">
        <v>30</v>
      </c>
      <c r="J196" s="4" t="s">
        <v>1</v>
      </c>
      <c r="K196" s="4">
        <v>40</v>
      </c>
      <c r="M196" s="4" t="s">
        <v>1</v>
      </c>
      <c r="N196" s="4">
        <v>50</v>
      </c>
      <c r="P196" s="4" t="s">
        <v>1</v>
      </c>
      <c r="Q196" s="4">
        <v>60</v>
      </c>
      <c r="S196" s="4" t="s">
        <v>1</v>
      </c>
      <c r="T196" s="4">
        <v>70</v>
      </c>
      <c r="V196" s="4" t="s">
        <v>1</v>
      </c>
      <c r="W196" s="4">
        <v>80</v>
      </c>
      <c r="Y196" s="4" t="s">
        <v>1</v>
      </c>
      <c r="Z196" s="4">
        <v>90</v>
      </c>
      <c r="AB196" s="4" t="s">
        <v>1</v>
      </c>
      <c r="AC196" s="4">
        <v>100</v>
      </c>
    </row>
    <row r="197" spans="1:29" x14ac:dyDescent="0.25">
      <c r="A197" s="4" t="s">
        <v>2</v>
      </c>
      <c r="B197" s="4">
        <v>20</v>
      </c>
      <c r="D197" s="4" t="s">
        <v>2</v>
      </c>
      <c r="E197" s="4">
        <v>20</v>
      </c>
      <c r="G197" s="4" t="s">
        <v>2</v>
      </c>
      <c r="H197" s="4">
        <v>20</v>
      </c>
      <c r="J197" s="4" t="s">
        <v>2</v>
      </c>
      <c r="K197" s="4">
        <v>20</v>
      </c>
      <c r="M197" s="4" t="s">
        <v>2</v>
      </c>
      <c r="N197" s="4">
        <v>20</v>
      </c>
      <c r="P197" s="4" t="s">
        <v>2</v>
      </c>
      <c r="Q197" s="4">
        <v>20</v>
      </c>
      <c r="S197" s="4" t="s">
        <v>2</v>
      </c>
      <c r="T197" s="4">
        <v>20</v>
      </c>
      <c r="V197" s="4" t="s">
        <v>2</v>
      </c>
      <c r="W197" s="4">
        <v>20</v>
      </c>
      <c r="Y197" s="4" t="s">
        <v>2</v>
      </c>
      <c r="Z197" s="4">
        <v>20</v>
      </c>
      <c r="AB197" s="4" t="s">
        <v>2</v>
      </c>
      <c r="AC197" s="4">
        <v>20</v>
      </c>
    </row>
    <row r="198" spans="1:29" x14ac:dyDescent="0.25">
      <c r="A198" s="4" t="s">
        <v>3</v>
      </c>
      <c r="B198" s="4">
        <v>3</v>
      </c>
      <c r="D198" s="4" t="s">
        <v>3</v>
      </c>
      <c r="E198" s="4">
        <v>3</v>
      </c>
      <c r="G198" s="4" t="s">
        <v>3</v>
      </c>
      <c r="H198" s="4">
        <v>3</v>
      </c>
      <c r="J198" s="4" t="s">
        <v>3</v>
      </c>
      <c r="K198" s="4">
        <v>3</v>
      </c>
      <c r="M198" s="4" t="s">
        <v>3</v>
      </c>
      <c r="N198" s="4">
        <v>3</v>
      </c>
      <c r="P198" s="4" t="s">
        <v>3</v>
      </c>
      <c r="Q198" s="4">
        <v>3</v>
      </c>
      <c r="S198" s="4" t="s">
        <v>3</v>
      </c>
      <c r="T198" s="4">
        <v>3</v>
      </c>
      <c r="V198" s="4" t="s">
        <v>3</v>
      </c>
      <c r="W198" s="4">
        <v>3</v>
      </c>
      <c r="Y198" s="4" t="s">
        <v>3</v>
      </c>
      <c r="Z198" s="4">
        <v>3</v>
      </c>
      <c r="AB198" s="4" t="s">
        <v>3</v>
      </c>
      <c r="AC198" s="4">
        <v>3</v>
      </c>
    </row>
    <row r="200" spans="1:29" x14ac:dyDescent="0.25">
      <c r="A200" s="4" t="s">
        <v>4</v>
      </c>
      <c r="B200" s="4">
        <f>((B196+B196)/(B196*B196))+((SUMSQ(B195))/(2*(B196+B196)))</f>
        <v>0.20600250000000001</v>
      </c>
      <c r="D200" s="4" t="s">
        <v>4</v>
      </c>
      <c r="E200" s="4">
        <f>((E196+E196)/(E196*E196))+((SUMSQ(E195))/(2*(E196+E196)))</f>
        <v>0.10300125</v>
      </c>
      <c r="G200" s="4" t="s">
        <v>4</v>
      </c>
      <c r="H200" s="4">
        <f>((H196+H196)/(H196*H196))+((SUMSQ(H195))/(2*(H196+H196)))</f>
        <v>6.8667499999999992E-2</v>
      </c>
      <c r="J200" s="4" t="s">
        <v>4</v>
      </c>
      <c r="K200" s="4">
        <f>((K196+K196)/(K196*K196))+((SUMSQ(K195))/(2*(K196+K196)))</f>
        <v>5.1500625000000001E-2</v>
      </c>
      <c r="M200" s="4" t="s">
        <v>4</v>
      </c>
      <c r="N200" s="4">
        <f>((N196+N196)/(N196*N196))+((SUMSQ(N195))/(2*(N196+N196)))</f>
        <v>4.1200500000000001E-2</v>
      </c>
      <c r="P200" s="4" t="s">
        <v>4</v>
      </c>
      <c r="Q200" s="4">
        <f>((Q196+Q196)/(Q196*Q196))+((SUMSQ(Q195))/(2*(Q196+Q196)))</f>
        <v>3.4333749999999996E-2</v>
      </c>
      <c r="S200" s="4" t="s">
        <v>4</v>
      </c>
      <c r="T200" s="4">
        <f>((T196+T196)/(T196*T196))+((SUMSQ(T195))/(2*(T196+T196)))</f>
        <v>2.9428928571428571E-2</v>
      </c>
      <c r="V200" s="4" t="s">
        <v>4</v>
      </c>
      <c r="W200" s="4">
        <f>((W196+W196)/(W196*W196))+((SUMSQ(W195))/(2*(W196+W196)))</f>
        <v>2.5750312500000001E-2</v>
      </c>
      <c r="Y200" s="4" t="s">
        <v>4</v>
      </c>
      <c r="Z200" s="4">
        <f>((Z196+Z196)/(Z196*Z196))+((SUMSQ(Z195))/(2*(Z196+Z196)))</f>
        <v>2.2889166666666669E-2</v>
      </c>
      <c r="AB200" s="4" t="s">
        <v>4</v>
      </c>
      <c r="AC200" s="4">
        <f>((AC196+AC196)/(AC196*AC196))+((SUMSQ(AC195))/(2*(AC196+AC196)))</f>
        <v>2.0600250000000001E-2</v>
      </c>
    </row>
    <row r="201" spans="1:29" x14ac:dyDescent="0.25">
      <c r="A201" s="4" t="s">
        <v>5</v>
      </c>
      <c r="B201" s="4">
        <f>B198*(B200)</f>
        <v>0.61800750000000004</v>
      </c>
      <c r="D201" s="4" t="s">
        <v>5</v>
      </c>
      <c r="E201" s="4">
        <f>E198*(E200)</f>
        <v>0.30900375000000002</v>
      </c>
      <c r="G201" s="4" t="s">
        <v>5</v>
      </c>
      <c r="H201" s="4">
        <f>H198*(H200)</f>
        <v>0.20600249999999998</v>
      </c>
      <c r="J201" s="4" t="s">
        <v>5</v>
      </c>
      <c r="K201" s="4">
        <f>K198*(K200)</f>
        <v>0.15450187500000001</v>
      </c>
      <c r="M201" s="4" t="s">
        <v>5</v>
      </c>
      <c r="N201" s="4">
        <f>N198*(N200)</f>
        <v>0.1236015</v>
      </c>
      <c r="P201" s="4" t="s">
        <v>5</v>
      </c>
      <c r="Q201" s="4">
        <f>Q198*(Q200)</f>
        <v>0.10300124999999999</v>
      </c>
      <c r="S201" s="4" t="s">
        <v>5</v>
      </c>
      <c r="T201" s="4">
        <f>T198*(T200)</f>
        <v>8.828678571428572E-2</v>
      </c>
      <c r="V201" s="4" t="s">
        <v>5</v>
      </c>
      <c r="W201" s="4">
        <f>W198*(W200)</f>
        <v>7.7250937500000005E-2</v>
      </c>
      <c r="Y201" s="4" t="s">
        <v>5</v>
      </c>
      <c r="Z201" s="4">
        <f>Z198*(Z200)</f>
        <v>6.8667500000000006E-2</v>
      </c>
      <c r="AB201" s="4" t="s">
        <v>5</v>
      </c>
      <c r="AC201" s="4">
        <f>AC198*(AC200)</f>
        <v>6.1800750000000002E-2</v>
      </c>
    </row>
    <row r="202" spans="1:29" x14ac:dyDescent="0.25">
      <c r="A202" s="4" t="s">
        <v>6</v>
      </c>
      <c r="B202" s="4">
        <f>B201+B200</f>
        <v>0.82401000000000002</v>
      </c>
      <c r="D202" s="4" t="s">
        <v>6</v>
      </c>
      <c r="E202" s="4">
        <f>E201+E200</f>
        <v>0.41200500000000001</v>
      </c>
      <c r="G202" s="4" t="s">
        <v>6</v>
      </c>
      <c r="H202" s="4">
        <f>H201+H200</f>
        <v>0.27466999999999997</v>
      </c>
      <c r="J202" s="4" t="s">
        <v>6</v>
      </c>
      <c r="K202" s="4">
        <f>K201+K200</f>
        <v>0.20600250000000001</v>
      </c>
      <c r="M202" s="4" t="s">
        <v>6</v>
      </c>
      <c r="N202" s="4">
        <f>N201+N200</f>
        <v>0.164802</v>
      </c>
      <c r="P202" s="4" t="s">
        <v>6</v>
      </c>
      <c r="Q202" s="4">
        <f>Q201+Q200</f>
        <v>0.13733499999999998</v>
      </c>
      <c r="S202" s="4" t="s">
        <v>6</v>
      </c>
      <c r="T202" s="4">
        <f>T201+T200</f>
        <v>0.11771571428571428</v>
      </c>
      <c r="V202" s="4" t="s">
        <v>6</v>
      </c>
      <c r="W202" s="4">
        <f>W201+W200</f>
        <v>0.10300125</v>
      </c>
      <c r="Y202" s="4" t="s">
        <v>6</v>
      </c>
      <c r="Z202" s="4">
        <f>Z201+Z200</f>
        <v>9.1556666666666675E-2</v>
      </c>
      <c r="AB202" s="4" t="s">
        <v>6</v>
      </c>
      <c r="AC202" s="4">
        <f>AC201+AC200</f>
        <v>8.2401000000000002E-2</v>
      </c>
    </row>
    <row r="203" spans="1:29" x14ac:dyDescent="0.25">
      <c r="A203" s="4" t="s">
        <v>7</v>
      </c>
      <c r="B203" s="4">
        <f>B202/B197</f>
        <v>4.1200500000000001E-2</v>
      </c>
      <c r="D203" s="4" t="s">
        <v>7</v>
      </c>
      <c r="E203" s="4">
        <f>E202/E197</f>
        <v>2.0600250000000001E-2</v>
      </c>
      <c r="G203" s="4" t="s">
        <v>7</v>
      </c>
      <c r="H203" s="4">
        <f>H202/H197</f>
        <v>1.3733499999999999E-2</v>
      </c>
      <c r="J203" s="4" t="s">
        <v>7</v>
      </c>
      <c r="K203" s="4">
        <f>K202/K197</f>
        <v>1.0300125E-2</v>
      </c>
      <c r="M203" s="4" t="s">
        <v>7</v>
      </c>
      <c r="N203" s="4">
        <f>N202/N197</f>
        <v>8.2401000000000002E-3</v>
      </c>
      <c r="P203" s="4" t="s">
        <v>7</v>
      </c>
      <c r="Q203" s="4">
        <f>Q202/Q197</f>
        <v>6.8667499999999996E-3</v>
      </c>
      <c r="S203" s="4" t="s">
        <v>7</v>
      </c>
      <c r="T203" s="4">
        <f>T202/T197</f>
        <v>5.8857857142857141E-3</v>
      </c>
      <c r="V203" s="4" t="s">
        <v>7</v>
      </c>
      <c r="W203" s="4">
        <f>W202/W197</f>
        <v>5.1500625000000001E-3</v>
      </c>
      <c r="Y203" s="4" t="s">
        <v>7</v>
      </c>
      <c r="Z203" s="4">
        <f>Z202/Z197</f>
        <v>4.5778333333333339E-3</v>
      </c>
      <c r="AB203" s="4" t="s">
        <v>7</v>
      </c>
      <c r="AC203" s="4">
        <f>AC202/AC197</f>
        <v>4.1200500000000001E-3</v>
      </c>
    </row>
    <row r="204" spans="1:29" x14ac:dyDescent="0.25">
      <c r="A204" s="4" t="s">
        <v>8</v>
      </c>
      <c r="B204" s="4">
        <f>(B195/(SQRT(B203)))</f>
        <v>2.4140420832333489</v>
      </c>
      <c r="D204" s="4" t="s">
        <v>8</v>
      </c>
      <c r="E204" s="4">
        <f>(E195/(SQRT(E203)))</f>
        <v>3.4139710542480017</v>
      </c>
      <c r="G204" s="4" t="s">
        <v>8</v>
      </c>
      <c r="H204" s="4">
        <f>(H195/(SQRT(H203)))</f>
        <v>4.1812435397695769</v>
      </c>
      <c r="J204" s="4" t="s">
        <v>8</v>
      </c>
      <c r="K204" s="4">
        <f>(K195/(SQRT(K203)))</f>
        <v>4.8280841664666978</v>
      </c>
      <c r="M204" s="4" t="s">
        <v>8</v>
      </c>
      <c r="N204" s="4">
        <f>(N195/(SQRT(N203)))</f>
        <v>5.3979621986549731</v>
      </c>
      <c r="P204" s="4" t="s">
        <v>8</v>
      </c>
      <c r="Q204" s="4">
        <f>(Q195/(SQRT(Q203)))</f>
        <v>5.913171321527023</v>
      </c>
      <c r="S204" s="4" t="s">
        <v>8</v>
      </c>
      <c r="T204" s="4">
        <f>(T195/(SQRT(T203)))</f>
        <v>6.3869550066797283</v>
      </c>
      <c r="V204" s="4" t="s">
        <v>8</v>
      </c>
      <c r="W204" s="4">
        <f>(W195/(SQRT(W203)))</f>
        <v>6.8279421084960035</v>
      </c>
      <c r="Y204" s="4" t="s">
        <v>8</v>
      </c>
      <c r="Z204" s="4">
        <f>(Z195/(SQRT(Z203)))</f>
        <v>7.2421262497000454</v>
      </c>
      <c r="AB204" s="4" t="s">
        <v>8</v>
      </c>
      <c r="AC204" s="4">
        <f>(AC195/(SQRT(AC203)))</f>
        <v>7.6338713505151548</v>
      </c>
    </row>
    <row r="205" spans="1:29" x14ac:dyDescent="0.25">
      <c r="A205" s="4" t="s">
        <v>9</v>
      </c>
      <c r="B205" s="4">
        <f>1-_xlfn.NORM.S.DIST((1.96-B204), TRUE)</f>
        <v>0.67510073119198932</v>
      </c>
      <c r="D205" s="4" t="s">
        <v>9</v>
      </c>
      <c r="E205" s="4">
        <f>1-_xlfn.NORM.S.DIST((1.96-E204), TRUE)</f>
        <v>0.92702283426885734</v>
      </c>
      <c r="G205" s="4" t="s">
        <v>9</v>
      </c>
      <c r="H205" s="4">
        <f>1-_xlfn.NORM.S.DIST((1.96-H204), TRUE)</f>
        <v>0.98683276466516689</v>
      </c>
      <c r="J205" s="4" t="s">
        <v>9</v>
      </c>
      <c r="K205" s="4">
        <f>1-_xlfn.NORM.S.DIST((1.96-K204), TRUE)</f>
        <v>0.9979351717077537</v>
      </c>
      <c r="M205" s="4" t="s">
        <v>9</v>
      </c>
      <c r="N205" s="4">
        <f>1-_xlfn.NORM.S.DIST((1.96-N204), TRUE)</f>
        <v>0.99970694524359971</v>
      </c>
      <c r="P205" s="4" t="s">
        <v>9</v>
      </c>
      <c r="Q205" s="4">
        <f>1-_xlfn.NORM.S.DIST((1.96-Q204), TRUE)</f>
        <v>0.99996143891182121</v>
      </c>
      <c r="S205" s="4" t="s">
        <v>9</v>
      </c>
      <c r="T205" s="4">
        <f>1-_xlfn.NORM.S.DIST((1.96-T204), TRUE)</f>
        <v>0.99999522136710473</v>
      </c>
      <c r="V205" s="4" t="s">
        <v>9</v>
      </c>
      <c r="W205" s="4">
        <f>1-_xlfn.NORM.S.DIST((1.96-W204), TRUE)</f>
        <v>0.99999943616824527</v>
      </c>
      <c r="Y205" s="4" t="s">
        <v>9</v>
      </c>
      <c r="Z205" s="4">
        <f>1-_xlfn.NORM.S.DIST((1.96-Z204), TRUE)</f>
        <v>0.99999993615342486</v>
      </c>
      <c r="AB205" s="4" t="s">
        <v>9</v>
      </c>
      <c r="AC205" s="4">
        <f>1-_xlfn.NORM.S.DIST((1.96-AC204), TRUE)</f>
        <v>0.99999999301970044</v>
      </c>
    </row>
    <row r="210" spans="1:29" x14ac:dyDescent="0.25">
      <c r="A210" s="4" t="str">
        <f t="shared" ref="A210:AC210" si="22">A2</f>
        <v>es</v>
      </c>
      <c r="B210" s="4">
        <f t="shared" si="22"/>
        <v>0.49</v>
      </c>
      <c r="C210" s="4">
        <f t="shared" si="22"/>
        <v>0</v>
      </c>
      <c r="D210" s="4" t="str">
        <f t="shared" si="22"/>
        <v>es</v>
      </c>
      <c r="E210" s="4">
        <f t="shared" si="22"/>
        <v>0.49</v>
      </c>
      <c r="F210" s="4">
        <f t="shared" si="22"/>
        <v>0</v>
      </c>
      <c r="G210" s="4" t="str">
        <f t="shared" si="22"/>
        <v>es</v>
      </c>
      <c r="H210" s="4">
        <f t="shared" si="22"/>
        <v>0.49</v>
      </c>
      <c r="I210" s="4">
        <f t="shared" si="22"/>
        <v>0</v>
      </c>
      <c r="J210" s="4" t="str">
        <f t="shared" si="22"/>
        <v>es</v>
      </c>
      <c r="K210" s="4">
        <f t="shared" si="22"/>
        <v>0.49</v>
      </c>
      <c r="L210" s="4">
        <f t="shared" si="22"/>
        <v>0</v>
      </c>
      <c r="M210" s="4" t="str">
        <f t="shared" si="22"/>
        <v>es</v>
      </c>
      <c r="N210" s="4">
        <f t="shared" si="22"/>
        <v>0.49</v>
      </c>
      <c r="O210" s="4">
        <f t="shared" si="22"/>
        <v>0</v>
      </c>
      <c r="P210" s="4" t="str">
        <f t="shared" si="22"/>
        <v>es</v>
      </c>
      <c r="Q210" s="4">
        <f t="shared" si="22"/>
        <v>0.49</v>
      </c>
      <c r="R210" s="4">
        <f t="shared" si="22"/>
        <v>0</v>
      </c>
      <c r="S210" s="4" t="str">
        <f t="shared" si="22"/>
        <v>es</v>
      </c>
      <c r="T210" s="4">
        <f t="shared" si="22"/>
        <v>0.49</v>
      </c>
      <c r="U210" s="4">
        <f t="shared" si="22"/>
        <v>0</v>
      </c>
      <c r="V210" s="4" t="str">
        <f t="shared" si="22"/>
        <v>es</v>
      </c>
      <c r="W210" s="4">
        <f t="shared" si="22"/>
        <v>0.49</v>
      </c>
      <c r="X210" s="4">
        <f t="shared" si="22"/>
        <v>0</v>
      </c>
      <c r="Y210" s="4" t="str">
        <f t="shared" si="22"/>
        <v>es</v>
      </c>
      <c r="Z210" s="4">
        <f t="shared" si="22"/>
        <v>0.49</v>
      </c>
      <c r="AA210" s="4">
        <f t="shared" si="22"/>
        <v>0</v>
      </c>
      <c r="AB210" s="4" t="str">
        <f t="shared" si="22"/>
        <v>es</v>
      </c>
      <c r="AC210" s="4">
        <f t="shared" si="22"/>
        <v>0.49</v>
      </c>
    </row>
    <row r="211" spans="1:29" x14ac:dyDescent="0.25">
      <c r="A211" s="4" t="s">
        <v>1</v>
      </c>
      <c r="B211" s="4">
        <v>10</v>
      </c>
      <c r="D211" s="4" t="s">
        <v>1</v>
      </c>
      <c r="E211" s="4">
        <v>20</v>
      </c>
      <c r="G211" s="4" t="s">
        <v>1</v>
      </c>
      <c r="H211" s="4">
        <v>30</v>
      </c>
      <c r="J211" s="4" t="s">
        <v>1</v>
      </c>
      <c r="K211" s="4">
        <v>40</v>
      </c>
      <c r="M211" s="4" t="s">
        <v>1</v>
      </c>
      <c r="N211" s="4">
        <v>50</v>
      </c>
      <c r="P211" s="4" t="s">
        <v>1</v>
      </c>
      <c r="Q211" s="4">
        <v>60</v>
      </c>
      <c r="S211" s="4" t="s">
        <v>1</v>
      </c>
      <c r="T211" s="4">
        <v>70</v>
      </c>
      <c r="V211" s="4" t="s">
        <v>1</v>
      </c>
      <c r="W211" s="4">
        <v>80</v>
      </c>
      <c r="Y211" s="4" t="s">
        <v>1</v>
      </c>
      <c r="Z211" s="4">
        <v>90</v>
      </c>
      <c r="AB211" s="4" t="s">
        <v>1</v>
      </c>
      <c r="AC211" s="4">
        <v>100</v>
      </c>
    </row>
    <row r="212" spans="1:29" x14ac:dyDescent="0.25">
      <c r="A212" s="4" t="s">
        <v>2</v>
      </c>
      <c r="B212" s="4">
        <v>25</v>
      </c>
      <c r="D212" s="4" t="s">
        <v>2</v>
      </c>
      <c r="E212" s="4">
        <v>25</v>
      </c>
      <c r="G212" s="4" t="s">
        <v>2</v>
      </c>
      <c r="H212" s="4">
        <v>25</v>
      </c>
      <c r="J212" s="4" t="s">
        <v>2</v>
      </c>
      <c r="K212" s="4">
        <v>25</v>
      </c>
      <c r="M212" s="4" t="s">
        <v>2</v>
      </c>
      <c r="N212" s="4">
        <v>25</v>
      </c>
      <c r="P212" s="4" t="s">
        <v>2</v>
      </c>
      <c r="Q212" s="4">
        <v>25</v>
      </c>
      <c r="S212" s="4" t="s">
        <v>2</v>
      </c>
      <c r="T212" s="4">
        <v>25</v>
      </c>
      <c r="V212" s="4" t="s">
        <v>2</v>
      </c>
      <c r="W212" s="4">
        <v>25</v>
      </c>
      <c r="Y212" s="4" t="s">
        <v>2</v>
      </c>
      <c r="Z212" s="4">
        <v>25</v>
      </c>
      <c r="AB212" s="4" t="s">
        <v>2</v>
      </c>
      <c r="AC212" s="4">
        <v>25</v>
      </c>
    </row>
    <row r="213" spans="1:29" x14ac:dyDescent="0.25">
      <c r="A213" s="4" t="s">
        <v>3</v>
      </c>
      <c r="B213" s="4">
        <v>3</v>
      </c>
      <c r="D213" s="4" t="s">
        <v>3</v>
      </c>
      <c r="E213" s="4">
        <v>3</v>
      </c>
      <c r="G213" s="4" t="s">
        <v>3</v>
      </c>
      <c r="H213" s="4">
        <v>3</v>
      </c>
      <c r="J213" s="4" t="s">
        <v>3</v>
      </c>
      <c r="K213" s="4">
        <v>3</v>
      </c>
      <c r="M213" s="4" t="s">
        <v>3</v>
      </c>
      <c r="N213" s="4">
        <v>3</v>
      </c>
      <c r="P213" s="4" t="s">
        <v>3</v>
      </c>
      <c r="Q213" s="4">
        <v>3</v>
      </c>
      <c r="S213" s="4" t="s">
        <v>3</v>
      </c>
      <c r="T213" s="4">
        <v>3</v>
      </c>
      <c r="V213" s="4" t="s">
        <v>3</v>
      </c>
      <c r="W213" s="4">
        <v>3</v>
      </c>
      <c r="Y213" s="4" t="s">
        <v>3</v>
      </c>
      <c r="Z213" s="4">
        <v>3</v>
      </c>
      <c r="AB213" s="4" t="s">
        <v>3</v>
      </c>
      <c r="AC213" s="4">
        <v>3</v>
      </c>
    </row>
    <row r="215" spans="1:29" x14ac:dyDescent="0.25">
      <c r="A215" s="4" t="s">
        <v>4</v>
      </c>
      <c r="B215" s="4">
        <f>((B211+B211)/(B211*B211))+((SUMSQ(B210))/(2*(B211+B211)))</f>
        <v>0.20600250000000001</v>
      </c>
      <c r="D215" s="4" t="s">
        <v>4</v>
      </c>
      <c r="E215" s="4">
        <f>((E211+E211)/(E211*E211))+((SUMSQ(E210))/(2*(E211+E211)))</f>
        <v>0.10300125</v>
      </c>
      <c r="G215" s="4" t="s">
        <v>4</v>
      </c>
      <c r="H215" s="4">
        <f>((H211+H211)/(H211*H211))+((SUMSQ(H210))/(2*(H211+H211)))</f>
        <v>6.8667499999999992E-2</v>
      </c>
      <c r="J215" s="4" t="s">
        <v>4</v>
      </c>
      <c r="K215" s="4">
        <f>((K211+K211)/(K211*K211))+((SUMSQ(K210))/(2*(K211+K211)))</f>
        <v>5.1500625000000001E-2</v>
      </c>
      <c r="M215" s="4" t="s">
        <v>4</v>
      </c>
      <c r="N215" s="4">
        <f>((N211+N211)/(N211*N211))+((SUMSQ(N210))/(2*(N211+N211)))</f>
        <v>4.1200500000000001E-2</v>
      </c>
      <c r="P215" s="4" t="s">
        <v>4</v>
      </c>
      <c r="Q215" s="4">
        <f>((Q211+Q211)/(Q211*Q211))+((SUMSQ(Q210))/(2*(Q211+Q211)))</f>
        <v>3.4333749999999996E-2</v>
      </c>
      <c r="S215" s="4" t="s">
        <v>4</v>
      </c>
      <c r="T215" s="4">
        <f>((T211+T211)/(T211*T211))+((SUMSQ(T210))/(2*(T211+T211)))</f>
        <v>2.9428928571428571E-2</v>
      </c>
      <c r="V215" s="4" t="s">
        <v>4</v>
      </c>
      <c r="W215" s="4">
        <f>((W211+W211)/(W211*W211))+((SUMSQ(W210))/(2*(W211+W211)))</f>
        <v>2.5750312500000001E-2</v>
      </c>
      <c r="Y215" s="4" t="s">
        <v>4</v>
      </c>
      <c r="Z215" s="4">
        <f>((Z211+Z211)/(Z211*Z211))+((SUMSQ(Z210))/(2*(Z211+Z211)))</f>
        <v>2.2889166666666669E-2</v>
      </c>
      <c r="AB215" s="4" t="s">
        <v>4</v>
      </c>
      <c r="AC215" s="4">
        <f>((AC211+AC211)/(AC211*AC211))+((SUMSQ(AC210))/(2*(AC211+AC211)))</f>
        <v>2.0600250000000001E-2</v>
      </c>
    </row>
    <row r="216" spans="1:29" x14ac:dyDescent="0.25">
      <c r="A216" s="4" t="s">
        <v>5</v>
      </c>
      <c r="B216" s="4">
        <f>B213*(B215)</f>
        <v>0.61800750000000004</v>
      </c>
      <c r="D216" s="4" t="s">
        <v>5</v>
      </c>
      <c r="E216" s="4">
        <f>E213*(E215)</f>
        <v>0.30900375000000002</v>
      </c>
      <c r="G216" s="4" t="s">
        <v>5</v>
      </c>
      <c r="H216" s="4">
        <f>H213*(H215)</f>
        <v>0.20600249999999998</v>
      </c>
      <c r="J216" s="4" t="s">
        <v>5</v>
      </c>
      <c r="K216" s="4">
        <f>K213*(K215)</f>
        <v>0.15450187500000001</v>
      </c>
      <c r="M216" s="4" t="s">
        <v>5</v>
      </c>
      <c r="N216" s="4">
        <f>N213*(N215)</f>
        <v>0.1236015</v>
      </c>
      <c r="P216" s="4" t="s">
        <v>5</v>
      </c>
      <c r="Q216" s="4">
        <f>Q213*(Q215)</f>
        <v>0.10300124999999999</v>
      </c>
      <c r="S216" s="4" t="s">
        <v>5</v>
      </c>
      <c r="T216" s="4">
        <f>T213*(T215)</f>
        <v>8.828678571428572E-2</v>
      </c>
      <c r="V216" s="4" t="s">
        <v>5</v>
      </c>
      <c r="W216" s="4">
        <f>W213*(W215)</f>
        <v>7.7250937500000005E-2</v>
      </c>
      <c r="Y216" s="4" t="s">
        <v>5</v>
      </c>
      <c r="Z216" s="4">
        <f>Z213*(Z215)</f>
        <v>6.8667500000000006E-2</v>
      </c>
      <c r="AB216" s="4" t="s">
        <v>5</v>
      </c>
      <c r="AC216" s="4">
        <f>AC213*(AC215)</f>
        <v>6.1800750000000002E-2</v>
      </c>
    </row>
    <row r="217" spans="1:29" x14ac:dyDescent="0.25">
      <c r="A217" s="4" t="s">
        <v>6</v>
      </c>
      <c r="B217" s="4">
        <f>B216+B215</f>
        <v>0.82401000000000002</v>
      </c>
      <c r="D217" s="4" t="s">
        <v>6</v>
      </c>
      <c r="E217" s="4">
        <f>E216+E215</f>
        <v>0.41200500000000001</v>
      </c>
      <c r="G217" s="4" t="s">
        <v>6</v>
      </c>
      <c r="H217" s="4">
        <f>H216+H215</f>
        <v>0.27466999999999997</v>
      </c>
      <c r="J217" s="4" t="s">
        <v>6</v>
      </c>
      <c r="K217" s="4">
        <f>K216+K215</f>
        <v>0.20600250000000001</v>
      </c>
      <c r="M217" s="4" t="s">
        <v>6</v>
      </c>
      <c r="N217" s="4">
        <f>N216+N215</f>
        <v>0.164802</v>
      </c>
      <c r="P217" s="4" t="s">
        <v>6</v>
      </c>
      <c r="Q217" s="4">
        <f>Q216+Q215</f>
        <v>0.13733499999999998</v>
      </c>
      <c r="S217" s="4" t="s">
        <v>6</v>
      </c>
      <c r="T217" s="4">
        <f>T216+T215</f>
        <v>0.11771571428571428</v>
      </c>
      <c r="V217" s="4" t="s">
        <v>6</v>
      </c>
      <c r="W217" s="4">
        <f>W216+W215</f>
        <v>0.10300125</v>
      </c>
      <c r="Y217" s="4" t="s">
        <v>6</v>
      </c>
      <c r="Z217" s="4">
        <f>Z216+Z215</f>
        <v>9.1556666666666675E-2</v>
      </c>
      <c r="AB217" s="4" t="s">
        <v>6</v>
      </c>
      <c r="AC217" s="4">
        <f>AC216+AC215</f>
        <v>8.2401000000000002E-2</v>
      </c>
    </row>
    <row r="218" spans="1:29" x14ac:dyDescent="0.25">
      <c r="A218" s="4" t="s">
        <v>7</v>
      </c>
      <c r="B218" s="4">
        <f>B217/B212</f>
        <v>3.2960400000000001E-2</v>
      </c>
      <c r="D218" s="4" t="s">
        <v>7</v>
      </c>
      <c r="E218" s="4">
        <f>E217/E212</f>
        <v>1.64802E-2</v>
      </c>
      <c r="G218" s="4" t="s">
        <v>7</v>
      </c>
      <c r="H218" s="4">
        <f>H217/H212</f>
        <v>1.0986799999999998E-2</v>
      </c>
      <c r="J218" s="4" t="s">
        <v>7</v>
      </c>
      <c r="K218" s="4">
        <f>K217/K212</f>
        <v>8.2401000000000002E-3</v>
      </c>
      <c r="M218" s="4" t="s">
        <v>7</v>
      </c>
      <c r="N218" s="4">
        <f>N217/N212</f>
        <v>6.5920800000000002E-3</v>
      </c>
      <c r="P218" s="4" t="s">
        <v>7</v>
      </c>
      <c r="Q218" s="4">
        <f>Q217/Q212</f>
        <v>5.493399999999999E-3</v>
      </c>
      <c r="S218" s="4" t="s">
        <v>7</v>
      </c>
      <c r="T218" s="4">
        <f>T217/T212</f>
        <v>4.7086285714285714E-3</v>
      </c>
      <c r="V218" s="4" t="s">
        <v>7</v>
      </c>
      <c r="W218" s="4">
        <f>W217/W212</f>
        <v>4.1200500000000001E-3</v>
      </c>
      <c r="Y218" s="4" t="s">
        <v>7</v>
      </c>
      <c r="Z218" s="4">
        <f>Z217/Z212</f>
        <v>3.6622666666666671E-3</v>
      </c>
      <c r="AB218" s="4" t="s">
        <v>7</v>
      </c>
      <c r="AC218" s="4">
        <f>AC217/AC212</f>
        <v>3.2960400000000001E-3</v>
      </c>
    </row>
    <row r="219" spans="1:29" x14ac:dyDescent="0.25">
      <c r="A219" s="4" t="s">
        <v>8</v>
      </c>
      <c r="B219" s="4">
        <f>(B210/(SQRT(B218)))</f>
        <v>2.6989810993274865</v>
      </c>
      <c r="D219" s="4" t="s">
        <v>8</v>
      </c>
      <c r="E219" s="4">
        <f>(E210/(SQRT(E218)))</f>
        <v>3.8169356752575774</v>
      </c>
      <c r="G219" s="4" t="s">
        <v>8</v>
      </c>
      <c r="H219" s="4">
        <f>(H210/(SQRT(H218)))</f>
        <v>4.6747723927033098</v>
      </c>
      <c r="J219" s="4" t="s">
        <v>8</v>
      </c>
      <c r="K219" s="4">
        <f>(K210/(SQRT(K218)))</f>
        <v>5.3979621986549731</v>
      </c>
      <c r="M219" s="4" t="s">
        <v>8</v>
      </c>
      <c r="N219" s="4">
        <f>(N210/(SQRT(N218)))</f>
        <v>6.0351052080833725</v>
      </c>
      <c r="P219" s="4" t="s">
        <v>8</v>
      </c>
      <c r="Q219" s="4">
        <f>(Q210/(SQRT(Q218)))</f>
        <v>6.6111265187683443</v>
      </c>
      <c r="S219" s="4" t="s">
        <v>8</v>
      </c>
      <c r="T219" s="4">
        <f>(T210/(SQRT(T218)))</f>
        <v>7.1408327820842477</v>
      </c>
      <c r="V219" s="4" t="s">
        <v>8</v>
      </c>
      <c r="W219" s="4">
        <f>(W210/(SQRT(W218)))</f>
        <v>7.6338713505151548</v>
      </c>
      <c r="Y219" s="4" t="s">
        <v>8</v>
      </c>
      <c r="Z219" s="4">
        <f>(Z210/(SQRT(Z218)))</f>
        <v>8.0969432979824596</v>
      </c>
      <c r="AB219" s="4" t="s">
        <v>8</v>
      </c>
      <c r="AC219" s="4">
        <f>(AC210/(SQRT(AC218)))</f>
        <v>8.5349276356200043</v>
      </c>
    </row>
    <row r="220" spans="1:29" x14ac:dyDescent="0.25">
      <c r="A220" s="4" t="s">
        <v>9</v>
      </c>
      <c r="B220" s="4">
        <f>1-_xlfn.NORM.S.DIST((1.96-B219), TRUE)</f>
        <v>0.7700407627766892</v>
      </c>
      <c r="D220" s="4" t="s">
        <v>9</v>
      </c>
      <c r="E220" s="4">
        <f>1-_xlfn.NORM.S.DIST((1.96-E219), TRUE)</f>
        <v>0.96833984688634633</v>
      </c>
      <c r="G220" s="4" t="s">
        <v>9</v>
      </c>
      <c r="H220" s="4">
        <f>1-_xlfn.NORM.S.DIST((1.96-H219), TRUE)</f>
        <v>0.99668393329054727</v>
      </c>
      <c r="J220" s="4" t="s">
        <v>9</v>
      </c>
      <c r="K220" s="4">
        <f>1-_xlfn.NORM.S.DIST((1.96-K219), TRUE)</f>
        <v>0.99970694524359971</v>
      </c>
      <c r="M220" s="4" t="s">
        <v>9</v>
      </c>
      <c r="N220" s="4">
        <f>1-_xlfn.NORM.S.DIST((1.96-N219), TRUE)</f>
        <v>0.99997700322568339</v>
      </c>
      <c r="P220" s="4" t="s">
        <v>9</v>
      </c>
      <c r="Q220" s="4">
        <f>1-_xlfn.NORM.S.DIST((1.96-Q219), TRUE)</f>
        <v>0.99999834936645371</v>
      </c>
      <c r="S220" s="4" t="s">
        <v>9</v>
      </c>
      <c r="T220" s="4">
        <f>1-_xlfn.NORM.S.DIST((1.96-T219), TRUE)</f>
        <v>0.99999988955127339</v>
      </c>
      <c r="V220" s="4" t="s">
        <v>9</v>
      </c>
      <c r="W220" s="4">
        <f>1-_xlfn.NORM.S.DIST((1.96-W219), TRUE)</f>
        <v>0.99999999301970044</v>
      </c>
      <c r="Y220" s="4" t="s">
        <v>9</v>
      </c>
      <c r="Z220" s="4">
        <f>1-_xlfn.NORM.S.DIST((1.96-Z219), TRUE)</f>
        <v>0.99999999957937802</v>
      </c>
      <c r="AB220" s="4" t="s">
        <v>9</v>
      </c>
      <c r="AC220" s="4">
        <f>1-_xlfn.NORM.S.DIST((1.96-AC219), TRUE)</f>
        <v>0.99999999997566158</v>
      </c>
    </row>
    <row r="223" spans="1:29" x14ac:dyDescent="0.25">
      <c r="A223" s="4" t="s">
        <v>10</v>
      </c>
      <c r="B223" s="4" t="s">
        <v>3</v>
      </c>
      <c r="C223" s="4">
        <v>0.33</v>
      </c>
      <c r="E223" s="4">
        <v>1</v>
      </c>
      <c r="G223" s="4">
        <v>3</v>
      </c>
    </row>
    <row r="225" spans="2:7" x14ac:dyDescent="0.25">
      <c r="B225" s="4" t="s">
        <v>4</v>
      </c>
      <c r="C225" s="4">
        <f>((Calculator!D5+Calculator!D5)/(Calculator!D5*Calculator!D5))+((SUMSQ(Calculator!D4))/(2*(Calculator!D5+Calculator!D5)))</f>
        <v>8.9566304347826087E-2</v>
      </c>
      <c r="E225" s="4">
        <f>((Calculator!F5+Calculator!F5)/(Calculator!F5*Calculator!F5))+((SUMSQ(Calculator!F4))/(2*(Calculator!F5+Calculator!F5)))</f>
        <v>8.9566304347826087E-2</v>
      </c>
      <c r="G225" s="4">
        <f>((Calculator!H5+Calculator!H5)/(Calculator!H5*Calculator!H5))+((SUMSQ(Calculator!H4))/(2*(Calculator!H5+Calculator!H5)))</f>
        <v>8.9566304347826087E-2</v>
      </c>
    </row>
    <row r="226" spans="2:7" x14ac:dyDescent="0.25">
      <c r="B226" s="4" t="s">
        <v>5</v>
      </c>
      <c r="C226" s="4">
        <f>C223*(C225)</f>
        <v>2.955688043478261E-2</v>
      </c>
      <c r="E226" s="4">
        <f>E223*(E225)</f>
        <v>8.9566304347826087E-2</v>
      </c>
      <c r="G226" s="4">
        <f>G223*(G225)</f>
        <v>0.26869891304347826</v>
      </c>
    </row>
    <row r="227" spans="2:7" x14ac:dyDescent="0.25">
      <c r="B227" s="4" t="s">
        <v>6</v>
      </c>
      <c r="C227" s="4">
        <f>C226+C225</f>
        <v>0.11912318478260869</v>
      </c>
      <c r="E227" s="4">
        <f>E226+E225</f>
        <v>0.17913260869565217</v>
      </c>
      <c r="G227" s="4">
        <f>G226+G225</f>
        <v>0.35826521739130435</v>
      </c>
    </row>
    <row r="228" spans="2:7" x14ac:dyDescent="0.25">
      <c r="B228" s="4" t="s">
        <v>7</v>
      </c>
      <c r="C228" s="4">
        <f>C227/Calculator!D6</f>
        <v>1.4890398097826087E-2</v>
      </c>
      <c r="E228" s="4">
        <f>E227/Calculator!F6</f>
        <v>2.2391576086956522E-2</v>
      </c>
      <c r="G228" s="4">
        <f>G227/Calculator!H6</f>
        <v>4.4783152173913043E-2</v>
      </c>
    </row>
    <row r="229" spans="2:7" x14ac:dyDescent="0.25">
      <c r="B229" s="4" t="s">
        <v>8</v>
      </c>
      <c r="C229" s="4">
        <f>(Calculator!D4/(SQRT(C228)))</f>
        <v>4.0155304690820053</v>
      </c>
      <c r="E229" s="4">
        <f>(Calculator!F4/(SQRT(E228)))</f>
        <v>3.2745660003279449</v>
      </c>
      <c r="G229" s="4">
        <f>(Calculator!H4/(SQRT(G228)))</f>
        <v>2.3154678242748004</v>
      </c>
    </row>
  </sheetData>
  <sheetProtection algorithmName="SHA-512" hashValue="ozVAOWJeySr3VMEVZDr8O7E/v33U+nnMx7w/YGBTfilNwpivgiHAQB57ie+beg3UOCRKiynQjzuTyD9eoiY9ww==" saltValue="lRGdi07tpt6gflVA4g8GTQ==" spinCount="100000" sheet="1" objects="1" scenarios="1" selectLockedCells="1" selectUnlockedCells="1"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Calculator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Tiebel</dc:creator>
  <cp:lastModifiedBy>Stephane De Brito (School of Psychology)</cp:lastModifiedBy>
  <dcterms:created xsi:type="dcterms:W3CDTF">2018-07-07T08:36:39Z</dcterms:created>
  <dcterms:modified xsi:type="dcterms:W3CDTF">2019-08-28T16:15:58Z</dcterms:modified>
</cp:coreProperties>
</file>